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10" windowHeight="112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<sst xmlns="http://schemas.openxmlformats.org/spreadsheetml/2006/main" count="322" uniqueCount="162">
  <si>
    <t>CONCORRENTI</t>
  </si>
  <si>
    <t xml:space="preserve">MALPENSA                                            16 MAGGIO </t>
  </si>
  <si>
    <t xml:space="preserve">CINISI                                30 MAGGIO </t>
  </si>
  <si>
    <t xml:space="preserve">FOLIGNO                                    30 MAGGIO </t>
  </si>
  <si>
    <t xml:space="preserve">ACI S.FILIPPO                                    20 GIUGNO </t>
  </si>
  <si>
    <t xml:space="preserve">LUGO                                                                    4 LUGLIO </t>
  </si>
  <si>
    <t>CHIASIELLIS                                      29 AGOSTO</t>
  </si>
  <si>
    <t>ALESSANDRIA                                3 OTTOBRE</t>
  </si>
  <si>
    <t>NOVE                                  17 OTTOBRE</t>
  </si>
  <si>
    <t>GELA                                                          19 DICEMBRE</t>
  </si>
  <si>
    <t>TROFEO GIP</t>
  </si>
  <si>
    <t>TROFEO ROLANDO</t>
  </si>
  <si>
    <t>PARTECIPANTI &gt;&gt;&gt;&gt;&gt;&gt;&gt;&gt;</t>
  </si>
  <si>
    <t>Concorrente</t>
  </si>
  <si>
    <t xml:space="preserve">Club </t>
  </si>
  <si>
    <t>motore</t>
  </si>
  <si>
    <t>tempo</t>
  </si>
  <si>
    <t>speed</t>
  </si>
  <si>
    <t>miglior velocità</t>
  </si>
  <si>
    <t>class</t>
  </si>
  <si>
    <t>Cocchi</t>
  </si>
  <si>
    <t>Gianfranco</t>
  </si>
  <si>
    <t>Modena</t>
  </si>
  <si>
    <t>OS 15 LA</t>
  </si>
  <si>
    <t xml:space="preserve">Castro </t>
  </si>
  <si>
    <t>Francesco</t>
  </si>
  <si>
    <t>Acireale</t>
  </si>
  <si>
    <t>G20 G</t>
  </si>
  <si>
    <t>Botti</t>
  </si>
  <si>
    <t>Pietro</t>
  </si>
  <si>
    <t>Bergozza</t>
  </si>
  <si>
    <t>Alessandro</t>
  </si>
  <si>
    <t>Bassano</t>
  </si>
  <si>
    <t>Teresiano</t>
  </si>
  <si>
    <t>Sighinolfi</t>
  </si>
  <si>
    <t>Giorgio</t>
  </si>
  <si>
    <t>n.c.</t>
  </si>
  <si>
    <t xml:space="preserve">Pistarà </t>
  </si>
  <si>
    <t>Zenere</t>
  </si>
  <si>
    <t>Valdagno</t>
  </si>
  <si>
    <t>Avolio</t>
  </si>
  <si>
    <t>Giuseppe</t>
  </si>
  <si>
    <t>Catania</t>
  </si>
  <si>
    <t>Cantelli</t>
  </si>
  <si>
    <t>Aldo</t>
  </si>
  <si>
    <t>Alessandria</t>
  </si>
  <si>
    <t>Castagnetti</t>
  </si>
  <si>
    <t>G.Mauro</t>
  </si>
  <si>
    <t xml:space="preserve">Tamburini </t>
  </si>
  <si>
    <t>Daniele</t>
  </si>
  <si>
    <t>Palermo</t>
  </si>
  <si>
    <t xml:space="preserve">Maugeri </t>
  </si>
  <si>
    <t>Giustozzi</t>
  </si>
  <si>
    <t>Cristiano</t>
  </si>
  <si>
    <t xml:space="preserve">Martinengo </t>
  </si>
  <si>
    <t>Rocca</t>
  </si>
  <si>
    <t>Angeloni</t>
  </si>
  <si>
    <t>Salvatore</t>
  </si>
  <si>
    <t>Lodi</t>
  </si>
  <si>
    <t>Romagnoli</t>
  </si>
  <si>
    <t>Luigi</t>
  </si>
  <si>
    <t>Falchi</t>
  </si>
  <si>
    <t>Antonio</t>
  </si>
  <si>
    <t xml:space="preserve">Anastasi </t>
  </si>
  <si>
    <t>Siracusa</t>
  </si>
  <si>
    <t>Orazio</t>
  </si>
  <si>
    <t>Maurizio</t>
  </si>
  <si>
    <t xml:space="preserve">Ugolini </t>
  </si>
  <si>
    <t>Massimo</t>
  </si>
  <si>
    <t>Cesena</t>
  </si>
  <si>
    <t>Gianni</t>
  </si>
  <si>
    <t>Brambilla</t>
  </si>
  <si>
    <t>Carlo</t>
  </si>
  <si>
    <t>Arcore</t>
  </si>
  <si>
    <t xml:space="preserve">Tuccari </t>
  </si>
  <si>
    <t>G20 D / G</t>
  </si>
  <si>
    <t>Vinci</t>
  </si>
  <si>
    <t>Gregorio</t>
  </si>
  <si>
    <t xml:space="preserve">Bezzi </t>
  </si>
  <si>
    <t>Filippo</t>
  </si>
  <si>
    <t>R.S.Marino</t>
  </si>
  <si>
    <t>Rossetti</t>
  </si>
  <si>
    <t>Gallarate</t>
  </si>
  <si>
    <t>Scaramella</t>
  </si>
  <si>
    <t>Claudia</t>
  </si>
  <si>
    <t>Udine</t>
  </si>
  <si>
    <t xml:space="preserve">Muzio </t>
  </si>
  <si>
    <t>Manfredi</t>
  </si>
  <si>
    <t>De Dominicis</t>
  </si>
  <si>
    <t>Gino</t>
  </si>
  <si>
    <t>Foligno</t>
  </si>
  <si>
    <t xml:space="preserve">Del Torre </t>
  </si>
  <si>
    <t>Marco</t>
  </si>
  <si>
    <t>Marino</t>
  </si>
  <si>
    <t>Casale</t>
  </si>
  <si>
    <t>Gab Busto</t>
  </si>
  <si>
    <t>Girotto</t>
  </si>
  <si>
    <t>Mauro</t>
  </si>
  <si>
    <t>Treviso</t>
  </si>
  <si>
    <t xml:space="preserve">Bordini </t>
  </si>
  <si>
    <t>Lugo</t>
  </si>
  <si>
    <t>B40</t>
  </si>
  <si>
    <t>Lorenzo</t>
  </si>
  <si>
    <t>Oliver T.</t>
  </si>
  <si>
    <t>Vita</t>
  </si>
  <si>
    <t>Otello</t>
  </si>
  <si>
    <t>Lucca</t>
  </si>
  <si>
    <t>Lucchesini</t>
  </si>
  <si>
    <t>Stefano</t>
  </si>
  <si>
    <t>Sarzana</t>
  </si>
  <si>
    <t>Battoccolo</t>
  </si>
  <si>
    <t>Luciano</t>
  </si>
  <si>
    <t>Luciani</t>
  </si>
  <si>
    <t>Furlan</t>
  </si>
  <si>
    <t>Dionisio</t>
  </si>
  <si>
    <t>Oderzo</t>
  </si>
  <si>
    <t xml:space="preserve">Todaro </t>
  </si>
  <si>
    <t>Termini</t>
  </si>
  <si>
    <t>Suardi</t>
  </si>
  <si>
    <t>Fabio</t>
  </si>
  <si>
    <t xml:space="preserve">Minarelli </t>
  </si>
  <si>
    <t>Bologna</t>
  </si>
  <si>
    <t>Zambelli</t>
  </si>
  <si>
    <t>Giovanni</t>
  </si>
  <si>
    <t>Bergamo</t>
  </si>
  <si>
    <t>Torchio</t>
  </si>
  <si>
    <t>Olimpio</t>
  </si>
  <si>
    <t>Ciriè</t>
  </si>
  <si>
    <t>Pocaterra</t>
  </si>
  <si>
    <t>Claudio</t>
  </si>
  <si>
    <t>Kero</t>
  </si>
  <si>
    <t>Sergio</t>
  </si>
  <si>
    <t>Grasselli</t>
  </si>
  <si>
    <t>Carbini</t>
  </si>
  <si>
    <t>Meteor</t>
  </si>
  <si>
    <t xml:space="preserve">Bianchi </t>
  </si>
  <si>
    <t>Arianna</t>
  </si>
  <si>
    <t>Racing</t>
  </si>
  <si>
    <t>Cipolla</t>
  </si>
  <si>
    <t>Ciani</t>
  </si>
  <si>
    <t>Gabriele</t>
  </si>
  <si>
    <t xml:space="preserve">Vescovi </t>
  </si>
  <si>
    <t>Ferrara</t>
  </si>
  <si>
    <t>Tribocco</t>
  </si>
  <si>
    <t>Pier Luigi</t>
  </si>
  <si>
    <t>G20 D</t>
  </si>
  <si>
    <t xml:space="preserve">Cuppini </t>
  </si>
  <si>
    <t xml:space="preserve">Raccagni </t>
  </si>
  <si>
    <t>Tersillo</t>
  </si>
  <si>
    <t>Agrusa</t>
  </si>
  <si>
    <t>Cinisi</t>
  </si>
  <si>
    <t>Attilio</t>
  </si>
  <si>
    <t>Di Figlia</t>
  </si>
  <si>
    <t>Massara</t>
  </si>
  <si>
    <t>Bruno</t>
  </si>
  <si>
    <t xml:space="preserve">Rossi </t>
  </si>
  <si>
    <t>Luca</t>
  </si>
  <si>
    <t>Filippetti</t>
  </si>
  <si>
    <t>Desenzano</t>
  </si>
  <si>
    <t>R. CALABRIA                                    7 NOVEMBRE</t>
  </si>
  <si>
    <t>R. Emilia</t>
  </si>
  <si>
    <t>M.te Sanvito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</si>
</sst>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\-#,##0.00\ "/>
  </numFmts>
  <fonts count="20">
    <font>
      <sz val="8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7"/>
      <name val="Arial"/>
      <family val="0"/>
    </font>
    <font>
      <b/>
      <sz val="8"/>
      <color indexed="18"/>
      <name val="Lucida Bright"/>
      <family val="1"/>
    </font>
    <font>
      <b/>
      <sz val="8"/>
      <name val="Arial"/>
      <family val="2"/>
    </font>
    <font>
      <b/>
      <sz val="11"/>
      <color indexed="18"/>
      <name val="Bookman Old Style"/>
      <family val="1"/>
    </font>
    <font>
      <b/>
      <sz val="10"/>
      <color indexed="18"/>
      <name val="Tahoma"/>
      <family val="2"/>
    </font>
    <font>
      <b/>
      <sz val="8"/>
      <name val="Bookman Old Style"/>
      <family val="1"/>
    </font>
    <font>
      <sz val="6"/>
      <name val="Bookman Old Style"/>
      <family val="1"/>
    </font>
    <font>
      <b/>
      <sz val="7"/>
      <name val="Arial"/>
      <family val="0"/>
    </font>
    <font>
      <sz val="8"/>
      <name val="Palatino Linotype"/>
      <family val="1"/>
    </font>
    <font>
      <sz val="7"/>
      <name val="Tahoma"/>
      <family val="2"/>
    </font>
    <font>
      <sz val="7"/>
      <name val="MS Reference Sans Serif"/>
      <family val="2"/>
    </font>
    <font>
      <b/>
      <sz val="8"/>
      <name val="Tahoma"/>
      <family val="2"/>
    </font>
    <font>
      <b/>
      <sz val="9"/>
      <name val="Courier New"/>
      <family val="3"/>
    </font>
    <font>
      <b/>
      <sz val="9"/>
      <name val="Tahoma"/>
      <family val="2"/>
    </font>
    <font>
      <b/>
      <sz val="8"/>
      <color indexed="1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ck"/>
      <bottom style="hair"/>
    </border>
    <border>
      <left style="hair"/>
      <right style="thin"/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hair"/>
      <right>
        <color indexed="63"/>
      </right>
      <top style="hair"/>
      <bottom style="thick"/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76200</xdr:rowOff>
    </xdr:from>
    <xdr:to>
      <xdr:col>26</xdr:col>
      <xdr:colOff>381000</xdr:colOff>
      <xdr:row>0</xdr:row>
      <xdr:rowOff>228600</xdr:rowOff>
    </xdr:to>
    <xdr:sp>
      <xdr:nvSpPr>
        <xdr:cNvPr id="1" name="WordArt 1"/>
        <xdr:cNvSpPr>
          <a:spLocks/>
        </xdr:cNvSpPr>
      </xdr:nvSpPr>
      <xdr:spPr>
        <a:xfrm>
          <a:off x="1600200" y="76200"/>
          <a:ext cx="98298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00">
                  <a:alpha val="77000"/>
                </a:srgbClr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Garamond"/>
              <a:cs typeface="Garamond"/>
            </a:rPr>
            <a:t>TROFEO MONOMODELLO GIP 46 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workbookViewId="0" topLeftCell="A25">
      <selection activeCell="A36" sqref="A36"/>
    </sheetView>
  </sheetViews>
  <sheetFormatPr defaultColWidth="9.33203125" defaultRowHeight="11.25"/>
  <cols>
    <col min="1" max="1" width="12.83203125" style="0" customWidth="1"/>
    <col min="2" max="2" width="10.33203125" style="0" bestFit="1" customWidth="1"/>
    <col min="3" max="3" width="10" style="0" customWidth="1"/>
    <col min="4" max="4" width="7.66015625" style="0" customWidth="1"/>
    <col min="5" max="5" width="6.33203125" style="0" bestFit="1" customWidth="1"/>
    <col min="6" max="6" width="7.5" style="0" bestFit="1" customWidth="1"/>
    <col min="7" max="7" width="6.33203125" style="0" bestFit="1" customWidth="1"/>
    <col min="8" max="8" width="7.5" style="0" bestFit="1" customWidth="1"/>
    <col min="9" max="9" width="6.33203125" style="0" bestFit="1" customWidth="1"/>
    <col min="10" max="10" width="7.5" style="0" bestFit="1" customWidth="1"/>
    <col min="11" max="11" width="7.33203125" style="0" customWidth="1"/>
    <col min="12" max="12" width="7.5" style="0" bestFit="1" customWidth="1"/>
    <col min="13" max="13" width="6.33203125" style="0" bestFit="1" customWidth="1"/>
    <col min="14" max="14" width="7.5" style="0" bestFit="1" customWidth="1"/>
    <col min="15" max="15" width="6.33203125" style="0" bestFit="1" customWidth="1"/>
    <col min="16" max="16" width="7.5" style="0" bestFit="1" customWidth="1"/>
    <col min="17" max="17" width="6.33203125" style="0" bestFit="1" customWidth="1"/>
    <col min="18" max="18" width="7.5" style="0" bestFit="1" customWidth="1"/>
    <col min="19" max="19" width="6.33203125" style="0" bestFit="1" customWidth="1"/>
    <col min="20" max="20" width="7.5" style="0" bestFit="1" customWidth="1"/>
    <col min="21" max="21" width="6.33203125" style="0" bestFit="1" customWidth="1"/>
    <col min="22" max="22" width="7.5" style="0" bestFit="1" customWidth="1"/>
    <col min="23" max="23" width="6.33203125" style="0" bestFit="1" customWidth="1"/>
    <col min="24" max="24" width="7.5" style="0" bestFit="1" customWidth="1"/>
    <col min="25" max="25" width="7.83203125" style="0" customWidth="1"/>
    <col min="26" max="26" width="5.33203125" style="0" bestFit="1" customWidth="1"/>
    <col min="27" max="27" width="7.83203125" style="0" customWidth="1"/>
    <col min="28" max="28" width="5.33203125" style="0" bestFit="1" customWidth="1"/>
  </cols>
  <sheetData>
    <row r="1" spans="1:28" ht="24.75" customHeight="1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9.5" customHeight="1" thickBot="1" thickTop="1">
      <c r="A2" s="66" t="s">
        <v>0</v>
      </c>
      <c r="B2" s="66"/>
      <c r="C2" s="66"/>
      <c r="D2" s="66"/>
      <c r="E2" s="63" t="s">
        <v>1</v>
      </c>
      <c r="F2" s="63"/>
      <c r="G2" s="63" t="s">
        <v>2</v>
      </c>
      <c r="H2" s="63"/>
      <c r="I2" s="63" t="s">
        <v>3</v>
      </c>
      <c r="J2" s="63"/>
      <c r="K2" s="63" t="s">
        <v>4</v>
      </c>
      <c r="L2" s="63"/>
      <c r="M2" s="63" t="s">
        <v>5</v>
      </c>
      <c r="N2" s="63"/>
      <c r="O2" s="63" t="s">
        <v>6</v>
      </c>
      <c r="P2" s="63"/>
      <c r="Q2" s="63" t="s">
        <v>7</v>
      </c>
      <c r="R2" s="63"/>
      <c r="S2" s="63" t="s">
        <v>8</v>
      </c>
      <c r="T2" s="63"/>
      <c r="U2" s="63" t="s">
        <v>159</v>
      </c>
      <c r="V2" s="63"/>
      <c r="W2" s="63" t="s">
        <v>9</v>
      </c>
      <c r="X2" s="63"/>
      <c r="Y2" s="61" t="s">
        <v>10</v>
      </c>
      <c r="Z2" s="61"/>
      <c r="AA2" s="61" t="s">
        <v>11</v>
      </c>
      <c r="AB2" s="61"/>
    </row>
    <row r="3" spans="1:28" ht="16.5" thickBot="1" thickTop="1">
      <c r="A3" s="62" t="s">
        <v>12</v>
      </c>
      <c r="B3" s="62"/>
      <c r="C3" s="62"/>
      <c r="D3" s="62"/>
      <c r="E3" s="59">
        <f>COUNTIF(E5:E68,"&gt;=0")</f>
        <v>11</v>
      </c>
      <c r="F3" s="59"/>
      <c r="G3" s="59">
        <f>COUNTIF(G5:G68,"&gt;=0")</f>
        <v>9</v>
      </c>
      <c r="H3" s="59"/>
      <c r="I3" s="59">
        <f>COUNTIF(I5:I68,"&gt;=0")</f>
        <v>7</v>
      </c>
      <c r="J3" s="59"/>
      <c r="K3" s="59">
        <f>COUNTIF(K5:K68,"&gt;=0")</f>
        <v>13</v>
      </c>
      <c r="L3" s="59"/>
      <c r="M3" s="59">
        <f>COUNTIF(M5:M68,"&gt;=0")</f>
        <v>24</v>
      </c>
      <c r="N3" s="59"/>
      <c r="O3" s="59">
        <f>COUNTIF(O5:O68,"&gt;=0")</f>
        <v>14</v>
      </c>
      <c r="P3" s="59"/>
      <c r="Q3" s="59">
        <f>COUNTIF(Q5:Q68,"&gt;=0")</f>
        <v>19</v>
      </c>
      <c r="R3" s="59"/>
      <c r="S3" s="59">
        <f>COUNTIF(S5:S68,"&gt;=0")</f>
        <v>15</v>
      </c>
      <c r="T3" s="59"/>
      <c r="U3" s="59">
        <f>COUNTIF(U5:U68,"&gt;=0")</f>
        <v>5</v>
      </c>
      <c r="V3" s="59"/>
      <c r="W3" s="59">
        <f>COUNTIF(W5:W68,"&gt;=0")</f>
        <v>7</v>
      </c>
      <c r="X3" s="59"/>
      <c r="Y3" s="59">
        <f>COUNTIF(Y5:Y68,"&gt;=0")</f>
        <v>64</v>
      </c>
      <c r="Z3" s="59"/>
      <c r="AA3" s="59"/>
      <c r="AB3" s="59"/>
    </row>
    <row r="4" spans="1:28" ht="15" customHeight="1" thickBot="1" thickTop="1">
      <c r="A4" s="60" t="s">
        <v>13</v>
      </c>
      <c r="B4" s="60"/>
      <c r="C4" s="39" t="s">
        <v>14</v>
      </c>
      <c r="D4" s="40" t="s">
        <v>15</v>
      </c>
      <c r="E4" s="37" t="s">
        <v>16</v>
      </c>
      <c r="F4" s="37" t="s">
        <v>17</v>
      </c>
      <c r="G4" s="37" t="s">
        <v>16</v>
      </c>
      <c r="H4" s="37" t="s">
        <v>17</v>
      </c>
      <c r="I4" s="37" t="s">
        <v>16</v>
      </c>
      <c r="J4" s="37" t="s">
        <v>17</v>
      </c>
      <c r="K4" s="37" t="s">
        <v>16</v>
      </c>
      <c r="L4" s="37" t="s">
        <v>17</v>
      </c>
      <c r="M4" s="37" t="s">
        <v>16</v>
      </c>
      <c r="N4" s="37" t="s">
        <v>17</v>
      </c>
      <c r="O4" s="37" t="s">
        <v>16</v>
      </c>
      <c r="P4" s="37" t="s">
        <v>17</v>
      </c>
      <c r="Q4" s="37" t="s">
        <v>16</v>
      </c>
      <c r="R4" s="37" t="s">
        <v>17</v>
      </c>
      <c r="S4" s="37" t="s">
        <v>16</v>
      </c>
      <c r="T4" s="37" t="s">
        <v>17</v>
      </c>
      <c r="U4" s="37" t="s">
        <v>16</v>
      </c>
      <c r="V4" s="37" t="s">
        <v>17</v>
      </c>
      <c r="W4" s="37" t="s">
        <v>16</v>
      </c>
      <c r="X4" s="37" t="s">
        <v>17</v>
      </c>
      <c r="Y4" s="37" t="s">
        <v>18</v>
      </c>
      <c r="Z4" s="41" t="s">
        <v>19</v>
      </c>
      <c r="AA4" s="36" t="s">
        <v>18</v>
      </c>
      <c r="AB4" s="41" t="s">
        <v>19</v>
      </c>
    </row>
    <row r="5" spans="1:28" ht="12" customHeight="1" thickTop="1">
      <c r="A5" s="42" t="s">
        <v>20</v>
      </c>
      <c r="B5" s="43" t="s">
        <v>21</v>
      </c>
      <c r="C5" s="44" t="s">
        <v>22</v>
      </c>
      <c r="D5" s="45" t="s">
        <v>23</v>
      </c>
      <c r="E5" s="21"/>
      <c r="F5" s="22">
        <f aca="true" t="shared" si="0" ref="F5:F68">IF(E5="","",3600/E5)</f>
      </c>
      <c r="G5" s="23"/>
      <c r="H5" s="24">
        <f aca="true" t="shared" si="1" ref="H5:H68">IF(G5="","",3600/G5)</f>
      </c>
      <c r="I5" s="21"/>
      <c r="J5" s="22">
        <f aca="true" t="shared" si="2" ref="J5:J68">IF(I5="","",3600/I5)</f>
      </c>
      <c r="K5" s="23"/>
      <c r="L5" s="24">
        <f aca="true" t="shared" si="3" ref="L5:L68">IF(K5="","",3600/K5)</f>
      </c>
      <c r="M5" s="21">
        <v>23.47</v>
      </c>
      <c r="N5" s="22">
        <f aca="true" t="shared" si="4" ref="N5:N68">IF(M5="","",3600/M5)</f>
        <v>153.3873029399233</v>
      </c>
      <c r="O5" s="23">
        <v>21.48</v>
      </c>
      <c r="P5" s="24">
        <f aca="true" t="shared" si="5" ref="P5:P68">IF(O5="","",3600/O5)</f>
        <v>167.5977653631285</v>
      </c>
      <c r="Q5" s="21"/>
      <c r="R5" s="22">
        <f aca="true" t="shared" si="6" ref="R5:R68">IF(Q5="","",3600/Q5)</f>
      </c>
      <c r="S5" s="23">
        <v>22.7</v>
      </c>
      <c r="T5" s="24">
        <f>IF(S5="","",3600/S5)</f>
        <v>158.59030837004406</v>
      </c>
      <c r="U5" s="21"/>
      <c r="V5" s="22">
        <f aca="true" t="shared" si="7" ref="V5:V23">IF(U5="","",3600/U5)</f>
      </c>
      <c r="W5" s="21"/>
      <c r="X5" s="22">
        <f aca="true" t="shared" si="8" ref="X5:X68">IF(W5="","",3600/W5)</f>
      </c>
      <c r="Y5" s="23">
        <f aca="true" t="shared" si="9" ref="Y5:Y66">IF(SUM(E5:X5)=0,"",LARGE(E5:X5,1))</f>
        <v>167.5977653631285</v>
      </c>
      <c r="Z5" s="46">
        <v>1</v>
      </c>
      <c r="AA5" s="24">
        <v>42.79286454261015</v>
      </c>
      <c r="AB5" s="25">
        <v>34</v>
      </c>
    </row>
    <row r="6" spans="1:28" ht="12" customHeight="1">
      <c r="A6" s="47" t="s">
        <v>24</v>
      </c>
      <c r="B6" s="48" t="s">
        <v>25</v>
      </c>
      <c r="C6" s="19" t="s">
        <v>26</v>
      </c>
      <c r="D6" s="20" t="s">
        <v>27</v>
      </c>
      <c r="E6" s="7"/>
      <c r="F6" s="8">
        <f t="shared" si="0"/>
      </c>
      <c r="G6" s="9">
        <v>26.89</v>
      </c>
      <c r="H6" s="10">
        <f t="shared" si="1"/>
        <v>133.87876534027518</v>
      </c>
      <c r="I6" s="7"/>
      <c r="J6" s="8">
        <f t="shared" si="2"/>
      </c>
      <c r="K6" s="9">
        <v>24.1</v>
      </c>
      <c r="L6" s="10">
        <f t="shared" si="3"/>
        <v>149.37759336099583</v>
      </c>
      <c r="M6" s="7">
        <v>22.09</v>
      </c>
      <c r="N6" s="8">
        <f t="shared" si="4"/>
        <v>162.96966953372566</v>
      </c>
      <c r="O6" s="9">
        <v>22.81</v>
      </c>
      <c r="P6" s="10">
        <f t="shared" si="5"/>
        <v>157.8255151249452</v>
      </c>
      <c r="Q6" s="7"/>
      <c r="R6" s="8">
        <f t="shared" si="6"/>
      </c>
      <c r="S6" s="9"/>
      <c r="T6" s="10">
        <f>IF(S6="","",3600/S6)</f>
      </c>
      <c r="U6" s="7">
        <v>24.28</v>
      </c>
      <c r="V6" s="8">
        <f t="shared" si="7"/>
        <v>148.27018121911038</v>
      </c>
      <c r="W6" s="49">
        <v>21.53</v>
      </c>
      <c r="X6" s="8">
        <f t="shared" si="8"/>
        <v>167.2085462145843</v>
      </c>
      <c r="Y6" s="9">
        <f t="shared" si="9"/>
        <v>167.2085462145843</v>
      </c>
      <c r="Z6" s="50">
        <f>Z5+1</f>
        <v>2</v>
      </c>
      <c r="AA6" s="10">
        <v>42.40364539406593</v>
      </c>
      <c r="AB6" s="26">
        <v>33</v>
      </c>
    </row>
    <row r="7" spans="1:28" ht="12" customHeight="1">
      <c r="A7" s="29" t="s">
        <v>28</v>
      </c>
      <c r="B7" s="18" t="s">
        <v>29</v>
      </c>
      <c r="C7" s="19" t="s">
        <v>22</v>
      </c>
      <c r="D7" s="20" t="s">
        <v>23</v>
      </c>
      <c r="E7" s="7"/>
      <c r="F7" s="8">
        <f t="shared" si="0"/>
      </c>
      <c r="G7" s="9"/>
      <c r="H7" s="10">
        <f t="shared" si="1"/>
      </c>
      <c r="I7" s="7"/>
      <c r="J7" s="8">
        <f t="shared" si="2"/>
      </c>
      <c r="K7" s="9"/>
      <c r="L7" s="10">
        <f t="shared" si="3"/>
      </c>
      <c r="M7" s="7">
        <v>22.5</v>
      </c>
      <c r="N7" s="8">
        <f t="shared" si="4"/>
        <v>160</v>
      </c>
      <c r="O7" s="9">
        <v>22.98</v>
      </c>
      <c r="P7" s="10">
        <f t="shared" si="5"/>
        <v>156.65796344647518</v>
      </c>
      <c r="Q7" s="7"/>
      <c r="R7" s="8">
        <f t="shared" si="6"/>
      </c>
      <c r="S7" s="9">
        <v>0</v>
      </c>
      <c r="T7" s="10">
        <v>0</v>
      </c>
      <c r="U7" s="7"/>
      <c r="V7" s="8">
        <f t="shared" si="7"/>
      </c>
      <c r="W7" s="7"/>
      <c r="X7" s="8">
        <f t="shared" si="8"/>
      </c>
      <c r="Y7" s="9">
        <f t="shared" si="9"/>
        <v>160</v>
      </c>
      <c r="Z7" s="50">
        <f>Z6+1</f>
        <v>3</v>
      </c>
      <c r="AA7" s="10">
        <v>35.195099179481645</v>
      </c>
      <c r="AB7" s="26">
        <v>31</v>
      </c>
    </row>
    <row r="8" spans="1:28" ht="12" customHeight="1">
      <c r="A8" s="29" t="s">
        <v>30</v>
      </c>
      <c r="B8" s="18" t="s">
        <v>31</v>
      </c>
      <c r="C8" s="19" t="s">
        <v>32</v>
      </c>
      <c r="D8" s="20" t="s">
        <v>23</v>
      </c>
      <c r="E8" s="7"/>
      <c r="F8" s="8">
        <f t="shared" si="0"/>
      </c>
      <c r="G8" s="9"/>
      <c r="H8" s="10">
        <f t="shared" si="1"/>
      </c>
      <c r="I8" s="7"/>
      <c r="J8" s="8">
        <f t="shared" si="2"/>
      </c>
      <c r="K8" s="9"/>
      <c r="L8" s="10">
        <f t="shared" si="3"/>
      </c>
      <c r="M8" s="7">
        <v>22.66</v>
      </c>
      <c r="N8" s="8">
        <f t="shared" si="4"/>
        <v>158.87025595763458</v>
      </c>
      <c r="O8" s="9">
        <v>22.5</v>
      </c>
      <c r="P8" s="10">
        <f t="shared" si="5"/>
        <v>160</v>
      </c>
      <c r="Q8" s="7"/>
      <c r="R8" s="8">
        <f t="shared" si="6"/>
      </c>
      <c r="S8" s="9"/>
      <c r="T8" s="10">
        <f aca="true" t="shared" si="10" ref="T8:T39">IF(S8="","",3600/S8)</f>
      </c>
      <c r="U8" s="7"/>
      <c r="V8" s="8">
        <f t="shared" si="7"/>
      </c>
      <c r="W8" s="7"/>
      <c r="X8" s="8">
        <f t="shared" si="8"/>
      </c>
      <c r="Y8" s="9">
        <f t="shared" si="9"/>
        <v>160</v>
      </c>
      <c r="Z8" s="50">
        <v>3</v>
      </c>
      <c r="AA8" s="10">
        <v>35.195099179481645</v>
      </c>
      <c r="AB8" s="26">
        <v>32</v>
      </c>
    </row>
    <row r="9" spans="1:28" ht="12" customHeight="1">
      <c r="A9" s="27" t="s">
        <v>30</v>
      </c>
      <c r="B9" s="11" t="s">
        <v>33</v>
      </c>
      <c r="C9" s="12" t="s">
        <v>32</v>
      </c>
      <c r="D9" s="13" t="s">
        <v>23</v>
      </c>
      <c r="E9" s="7">
        <v>24.83</v>
      </c>
      <c r="F9" s="8">
        <f t="shared" si="0"/>
        <v>144.98590414820782</v>
      </c>
      <c r="G9" s="9"/>
      <c r="H9" s="10">
        <f t="shared" si="1"/>
      </c>
      <c r="I9" s="7"/>
      <c r="J9" s="8">
        <f t="shared" si="2"/>
      </c>
      <c r="K9" s="9"/>
      <c r="L9" s="10">
        <f t="shared" si="3"/>
      </c>
      <c r="M9" s="7">
        <v>22.81</v>
      </c>
      <c r="N9" s="8">
        <f t="shared" si="4"/>
        <v>157.8255151249452</v>
      </c>
      <c r="O9" s="9"/>
      <c r="P9" s="10">
        <f t="shared" si="5"/>
      </c>
      <c r="Q9" s="7"/>
      <c r="R9" s="8">
        <f t="shared" si="6"/>
      </c>
      <c r="S9" s="9"/>
      <c r="T9" s="10">
        <f t="shared" si="10"/>
      </c>
      <c r="U9" s="7"/>
      <c r="V9" s="8">
        <f t="shared" si="7"/>
      </c>
      <c r="W9" s="7"/>
      <c r="X9" s="8">
        <f t="shared" si="8"/>
      </c>
      <c r="Y9" s="9">
        <f t="shared" si="9"/>
        <v>157.8255151249452</v>
      </c>
      <c r="Z9" s="51">
        <v>5</v>
      </c>
      <c r="AA9" s="10">
        <v>33.02061430442686</v>
      </c>
      <c r="AB9" s="26">
        <v>30</v>
      </c>
    </row>
    <row r="10" spans="1:28" ht="12" customHeight="1">
      <c r="A10" s="27" t="s">
        <v>34</v>
      </c>
      <c r="B10" s="11" t="s">
        <v>35</v>
      </c>
      <c r="C10" s="12" t="s">
        <v>22</v>
      </c>
      <c r="D10" s="13" t="s">
        <v>27</v>
      </c>
      <c r="E10" s="7"/>
      <c r="F10" s="8">
        <f t="shared" si="0"/>
      </c>
      <c r="G10" s="9"/>
      <c r="H10" s="10">
        <f t="shared" si="1"/>
      </c>
      <c r="I10" s="7"/>
      <c r="J10" s="8">
        <f t="shared" si="2"/>
      </c>
      <c r="K10" s="9"/>
      <c r="L10" s="10">
        <f t="shared" si="3"/>
      </c>
      <c r="M10" s="7"/>
      <c r="N10" s="8">
        <f t="shared" si="4"/>
      </c>
      <c r="O10" s="9"/>
      <c r="P10" s="10">
        <f t="shared" si="5"/>
      </c>
      <c r="Q10" s="7"/>
      <c r="R10" s="8">
        <f t="shared" si="6"/>
      </c>
      <c r="S10" s="52">
        <v>23.07</v>
      </c>
      <c r="T10" s="10">
        <f t="shared" si="10"/>
        <v>156.04681404421325</v>
      </c>
      <c r="U10" s="7"/>
      <c r="V10" s="8">
        <f t="shared" si="7"/>
      </c>
      <c r="W10" s="7"/>
      <c r="X10" s="8">
        <f t="shared" si="8"/>
      </c>
      <c r="Y10" s="9">
        <f t="shared" si="9"/>
        <v>156.04681404421325</v>
      </c>
      <c r="Z10" s="51">
        <f aca="true" t="shared" si="11" ref="Z10:Z68">Z9+1</f>
        <v>6</v>
      </c>
      <c r="AA10" s="10" t="s">
        <v>36</v>
      </c>
      <c r="AB10" s="26">
        <v>36</v>
      </c>
    </row>
    <row r="11" spans="1:28" ht="12" customHeight="1">
      <c r="A11" s="27" t="s">
        <v>37</v>
      </c>
      <c r="B11" s="11" t="s">
        <v>25</v>
      </c>
      <c r="C11" s="12" t="s">
        <v>26</v>
      </c>
      <c r="D11" s="13" t="s">
        <v>27</v>
      </c>
      <c r="E11" s="7"/>
      <c r="F11" s="8">
        <f t="shared" si="0"/>
      </c>
      <c r="G11" s="9">
        <v>24.18</v>
      </c>
      <c r="H11" s="10">
        <f t="shared" si="1"/>
        <v>148.8833746898263</v>
      </c>
      <c r="I11" s="7"/>
      <c r="J11" s="8">
        <f t="shared" si="2"/>
      </c>
      <c r="K11" s="9">
        <v>24.14</v>
      </c>
      <c r="L11" s="10">
        <f t="shared" si="3"/>
        <v>149.1300745650373</v>
      </c>
      <c r="M11" s="7">
        <v>23.6</v>
      </c>
      <c r="N11" s="8">
        <f t="shared" si="4"/>
        <v>152.54237288135593</v>
      </c>
      <c r="O11" s="9"/>
      <c r="P11" s="10">
        <f t="shared" si="5"/>
      </c>
      <c r="Q11" s="7"/>
      <c r="R11" s="8">
        <f t="shared" si="6"/>
      </c>
      <c r="S11" s="9"/>
      <c r="T11" s="10">
        <f t="shared" si="10"/>
      </c>
      <c r="U11" s="7"/>
      <c r="V11" s="8">
        <f t="shared" si="7"/>
      </c>
      <c r="W11" s="49">
        <v>23.27</v>
      </c>
      <c r="X11" s="8">
        <f t="shared" si="8"/>
        <v>154.70562956596476</v>
      </c>
      <c r="Y11" s="9">
        <f t="shared" si="9"/>
        <v>154.70562956596476</v>
      </c>
      <c r="Z11" s="51">
        <f t="shared" si="11"/>
        <v>7</v>
      </c>
      <c r="AA11" s="10">
        <v>29.9007287454464</v>
      </c>
      <c r="AB11" s="26">
        <v>29</v>
      </c>
    </row>
    <row r="12" spans="1:28" ht="12" customHeight="1">
      <c r="A12" s="28" t="s">
        <v>38</v>
      </c>
      <c r="B12" s="14" t="s">
        <v>35</v>
      </c>
      <c r="C12" s="12" t="s">
        <v>39</v>
      </c>
      <c r="D12" s="13" t="s">
        <v>23</v>
      </c>
      <c r="E12" s="7"/>
      <c r="F12" s="8">
        <f t="shared" si="0"/>
      </c>
      <c r="G12" s="9"/>
      <c r="H12" s="10">
        <f t="shared" si="1"/>
      </c>
      <c r="I12" s="7"/>
      <c r="J12" s="8">
        <f t="shared" si="2"/>
      </c>
      <c r="K12" s="9"/>
      <c r="L12" s="10">
        <f t="shared" si="3"/>
      </c>
      <c r="M12" s="7">
        <v>25.21</v>
      </c>
      <c r="N12" s="8">
        <f t="shared" si="4"/>
        <v>142.80047600158667</v>
      </c>
      <c r="O12" s="9">
        <v>24.31</v>
      </c>
      <c r="P12" s="10">
        <f t="shared" si="5"/>
        <v>148.08720691073634</v>
      </c>
      <c r="Q12" s="7">
        <v>25.15</v>
      </c>
      <c r="R12" s="8">
        <f t="shared" si="6"/>
        <v>143.14115308151094</v>
      </c>
      <c r="S12" s="52">
        <v>24.15</v>
      </c>
      <c r="T12" s="10">
        <f t="shared" si="10"/>
        <v>149.06832298136646</v>
      </c>
      <c r="U12" s="7"/>
      <c r="V12" s="8">
        <f t="shared" si="7"/>
      </c>
      <c r="W12" s="7"/>
      <c r="X12" s="8">
        <f t="shared" si="8"/>
      </c>
      <c r="Y12" s="9">
        <f t="shared" si="9"/>
        <v>149.06832298136646</v>
      </c>
      <c r="Z12" s="51">
        <f t="shared" si="11"/>
        <v>8</v>
      </c>
      <c r="AA12" s="10">
        <v>24.26342216084811</v>
      </c>
      <c r="AB12" s="26">
        <v>27</v>
      </c>
    </row>
    <row r="13" spans="1:28" ht="12" customHeight="1">
      <c r="A13" s="27" t="s">
        <v>40</v>
      </c>
      <c r="B13" s="11" t="s">
        <v>41</v>
      </c>
      <c r="C13" s="12" t="s">
        <v>42</v>
      </c>
      <c r="D13" s="13" t="s">
        <v>27</v>
      </c>
      <c r="E13" s="7"/>
      <c r="F13" s="8">
        <f t="shared" si="0"/>
      </c>
      <c r="G13" s="9"/>
      <c r="H13" s="10">
        <f t="shared" si="1"/>
      </c>
      <c r="I13" s="7"/>
      <c r="J13" s="8">
        <f t="shared" si="2"/>
      </c>
      <c r="K13" s="9"/>
      <c r="L13" s="10">
        <f t="shared" si="3"/>
      </c>
      <c r="M13" s="7"/>
      <c r="N13" s="8">
        <f t="shared" si="4"/>
      </c>
      <c r="O13" s="9"/>
      <c r="P13" s="10">
        <f t="shared" si="5"/>
      </c>
      <c r="Q13" s="7"/>
      <c r="R13" s="8">
        <f t="shared" si="6"/>
      </c>
      <c r="S13" s="9"/>
      <c r="T13" s="10">
        <f t="shared" si="10"/>
      </c>
      <c r="U13" s="7"/>
      <c r="V13" s="8">
        <f t="shared" si="7"/>
      </c>
      <c r="W13" s="49">
        <v>24.31</v>
      </c>
      <c r="X13" s="8">
        <f t="shared" si="8"/>
        <v>148.08720691073634</v>
      </c>
      <c r="Y13" s="9">
        <f t="shared" si="9"/>
        <v>148.08720691073634</v>
      </c>
      <c r="Z13" s="51">
        <f t="shared" si="11"/>
        <v>9</v>
      </c>
      <c r="AA13" s="10" t="s">
        <v>36</v>
      </c>
      <c r="AB13" s="26">
        <v>37</v>
      </c>
    </row>
    <row r="14" spans="1:28" ht="12" customHeight="1">
      <c r="A14" s="28" t="s">
        <v>43</v>
      </c>
      <c r="B14" s="14" t="s">
        <v>44</v>
      </c>
      <c r="C14" s="12" t="s">
        <v>45</v>
      </c>
      <c r="D14" s="13" t="s">
        <v>27</v>
      </c>
      <c r="E14" s="7">
        <v>28.7</v>
      </c>
      <c r="F14" s="8">
        <f t="shared" si="0"/>
        <v>125.43554006968641</v>
      </c>
      <c r="G14" s="9"/>
      <c r="H14" s="10">
        <f t="shared" si="1"/>
      </c>
      <c r="I14" s="7"/>
      <c r="J14" s="8">
        <f t="shared" si="2"/>
      </c>
      <c r="K14" s="9"/>
      <c r="L14" s="10">
        <f t="shared" si="3"/>
      </c>
      <c r="M14" s="7">
        <v>24.53</v>
      </c>
      <c r="N14" s="8">
        <f t="shared" si="4"/>
        <v>146.75907052588667</v>
      </c>
      <c r="O14" s="9"/>
      <c r="P14" s="10">
        <f t="shared" si="5"/>
      </c>
      <c r="Q14" s="7">
        <v>26.35</v>
      </c>
      <c r="R14" s="8">
        <f t="shared" si="6"/>
        <v>136.6223908918406</v>
      </c>
      <c r="S14" s="9"/>
      <c r="T14" s="10">
        <f t="shared" si="10"/>
      </c>
      <c r="U14" s="7"/>
      <c r="V14" s="8">
        <f t="shared" si="7"/>
      </c>
      <c r="W14" s="7"/>
      <c r="X14" s="8">
        <f t="shared" si="8"/>
      </c>
      <c r="Y14" s="9">
        <f t="shared" si="9"/>
        <v>146.75907052588667</v>
      </c>
      <c r="Z14" s="51">
        <f t="shared" si="11"/>
        <v>10</v>
      </c>
      <c r="AA14" s="10">
        <v>21.954169705368315</v>
      </c>
      <c r="AB14" s="26">
        <v>26</v>
      </c>
    </row>
    <row r="15" spans="1:28" ht="12" customHeight="1">
      <c r="A15" s="27" t="s">
        <v>46</v>
      </c>
      <c r="B15" s="11" t="s">
        <v>47</v>
      </c>
      <c r="C15" s="12" t="s">
        <v>160</v>
      </c>
      <c r="D15" s="13" t="s">
        <v>27</v>
      </c>
      <c r="E15" s="7">
        <v>26.11</v>
      </c>
      <c r="F15" s="8">
        <f t="shared" si="0"/>
        <v>137.87820758330142</v>
      </c>
      <c r="G15" s="9"/>
      <c r="H15" s="10">
        <f t="shared" si="1"/>
      </c>
      <c r="I15" s="7">
        <v>25.54</v>
      </c>
      <c r="J15" s="8">
        <f t="shared" si="2"/>
        <v>140.95536413469068</v>
      </c>
      <c r="K15" s="9"/>
      <c r="L15" s="10">
        <f t="shared" si="3"/>
      </c>
      <c r="M15" s="7">
        <v>24.82</v>
      </c>
      <c r="N15" s="8">
        <f t="shared" si="4"/>
        <v>145.044319097502</v>
      </c>
      <c r="O15" s="9"/>
      <c r="P15" s="10">
        <f t="shared" si="5"/>
      </c>
      <c r="Q15" s="7">
        <v>24.9</v>
      </c>
      <c r="R15" s="8">
        <f t="shared" si="6"/>
        <v>144.57831325301206</v>
      </c>
      <c r="S15" s="9">
        <v>25.05</v>
      </c>
      <c r="T15" s="10">
        <f t="shared" si="10"/>
        <v>143.7125748502994</v>
      </c>
      <c r="U15" s="7"/>
      <c r="V15" s="8">
        <f t="shared" si="7"/>
      </c>
      <c r="W15" s="7"/>
      <c r="X15" s="8">
        <f t="shared" si="8"/>
      </c>
      <c r="Y15" s="9">
        <f t="shared" si="9"/>
        <v>145.044319097502</v>
      </c>
      <c r="Z15" s="51">
        <f t="shared" si="11"/>
        <v>11</v>
      </c>
      <c r="AA15" s="10">
        <v>20.239418276983656</v>
      </c>
      <c r="AB15" s="26">
        <v>24</v>
      </c>
    </row>
    <row r="16" spans="1:31" ht="12" customHeight="1">
      <c r="A16" s="27" t="s">
        <v>48</v>
      </c>
      <c r="B16" s="11" t="s">
        <v>49</v>
      </c>
      <c r="C16" s="12" t="s">
        <v>50</v>
      </c>
      <c r="D16" s="13" t="s">
        <v>27</v>
      </c>
      <c r="E16" s="7"/>
      <c r="F16" s="8">
        <f t="shared" si="0"/>
      </c>
      <c r="G16" s="9"/>
      <c r="H16" s="10">
        <f t="shared" si="1"/>
      </c>
      <c r="I16" s="7"/>
      <c r="J16" s="8">
        <f t="shared" si="2"/>
      </c>
      <c r="K16" s="9">
        <v>24.9</v>
      </c>
      <c r="L16" s="10">
        <f t="shared" si="3"/>
        <v>144.57831325301206</v>
      </c>
      <c r="M16" s="7"/>
      <c r="N16" s="8">
        <f t="shared" si="4"/>
      </c>
      <c r="O16" s="9"/>
      <c r="P16" s="10">
        <f t="shared" si="5"/>
      </c>
      <c r="Q16" s="7"/>
      <c r="R16" s="8">
        <f t="shared" si="6"/>
      </c>
      <c r="S16" s="9"/>
      <c r="T16" s="10">
        <f t="shared" si="10"/>
      </c>
      <c r="U16" s="7"/>
      <c r="V16" s="8">
        <f t="shared" si="7"/>
      </c>
      <c r="W16" s="7">
        <v>24.97</v>
      </c>
      <c r="X16" s="8">
        <f t="shared" si="8"/>
        <v>144.17300760913096</v>
      </c>
      <c r="Y16" s="9">
        <f t="shared" si="9"/>
        <v>144.57831325301206</v>
      </c>
      <c r="Z16" s="51">
        <f t="shared" si="11"/>
        <v>12</v>
      </c>
      <c r="AA16" s="10">
        <v>19.7734124324937</v>
      </c>
      <c r="AB16" s="26">
        <v>22</v>
      </c>
      <c r="AE16" s="38"/>
    </row>
    <row r="17" spans="1:28" ht="12" customHeight="1">
      <c r="A17" s="27" t="s">
        <v>51</v>
      </c>
      <c r="B17" s="11" t="s">
        <v>29</v>
      </c>
      <c r="C17" s="12" t="s">
        <v>26</v>
      </c>
      <c r="D17" s="13" t="s">
        <v>27</v>
      </c>
      <c r="E17" s="7"/>
      <c r="F17" s="8">
        <f t="shared" si="0"/>
      </c>
      <c r="G17" s="9">
        <v>24.99</v>
      </c>
      <c r="H17" s="10">
        <f t="shared" si="1"/>
        <v>144.0576230492197</v>
      </c>
      <c r="I17" s="7"/>
      <c r="J17" s="8">
        <f t="shared" si="2"/>
      </c>
      <c r="K17" s="9">
        <v>27.17</v>
      </c>
      <c r="L17" s="10">
        <f t="shared" si="3"/>
        <v>132.4990798675009</v>
      </c>
      <c r="M17" s="7"/>
      <c r="N17" s="8">
        <f t="shared" si="4"/>
      </c>
      <c r="O17" s="9"/>
      <c r="P17" s="10">
        <f t="shared" si="5"/>
      </c>
      <c r="Q17" s="7"/>
      <c r="R17" s="8">
        <f t="shared" si="6"/>
      </c>
      <c r="S17" s="9"/>
      <c r="T17" s="10">
        <f t="shared" si="10"/>
      </c>
      <c r="U17" s="7"/>
      <c r="V17" s="8">
        <f t="shared" si="7"/>
      </c>
      <c r="W17" s="7">
        <v>25.31</v>
      </c>
      <c r="X17" s="8">
        <f t="shared" si="8"/>
        <v>142.23627024891348</v>
      </c>
      <c r="Y17" s="9">
        <f t="shared" si="9"/>
        <v>144.0576230492197</v>
      </c>
      <c r="Z17" s="51">
        <f t="shared" si="11"/>
        <v>13</v>
      </c>
      <c r="AA17" s="10">
        <v>19.252722228701344</v>
      </c>
      <c r="AB17" s="26">
        <v>21</v>
      </c>
    </row>
    <row r="18" spans="1:28" ht="12" customHeight="1">
      <c r="A18" s="27" t="s">
        <v>52</v>
      </c>
      <c r="B18" s="11" t="s">
        <v>53</v>
      </c>
      <c r="C18" s="12" t="s">
        <v>90</v>
      </c>
      <c r="D18" s="13" t="s">
        <v>27</v>
      </c>
      <c r="E18" s="7"/>
      <c r="F18" s="8">
        <f t="shared" si="0"/>
      </c>
      <c r="G18" s="9"/>
      <c r="H18" s="10">
        <f t="shared" si="1"/>
      </c>
      <c r="I18" s="7">
        <v>29.63</v>
      </c>
      <c r="J18" s="8">
        <f t="shared" si="2"/>
        <v>121.49848126898414</v>
      </c>
      <c r="K18" s="9"/>
      <c r="L18" s="10">
        <f t="shared" si="3"/>
      </c>
      <c r="M18" s="7">
        <v>30.75</v>
      </c>
      <c r="N18" s="8">
        <f t="shared" si="4"/>
        <v>117.07317073170732</v>
      </c>
      <c r="O18" s="9">
        <v>29.81</v>
      </c>
      <c r="P18" s="10">
        <f t="shared" si="5"/>
        <v>120.7648440120765</v>
      </c>
      <c r="Q18" s="7"/>
      <c r="R18" s="8">
        <f t="shared" si="6"/>
      </c>
      <c r="S18" s="52">
        <v>25.48</v>
      </c>
      <c r="T18" s="10">
        <f t="shared" si="10"/>
        <v>141.287284144427</v>
      </c>
      <c r="U18" s="7"/>
      <c r="V18" s="8">
        <f t="shared" si="7"/>
      </c>
      <c r="W18" s="7"/>
      <c r="X18" s="8">
        <f t="shared" si="8"/>
      </c>
      <c r="Y18" s="9">
        <f t="shared" si="9"/>
        <v>141.287284144427</v>
      </c>
      <c r="Z18" s="51">
        <f t="shared" si="11"/>
        <v>14</v>
      </c>
      <c r="AA18" s="10">
        <v>16.482383323908635</v>
      </c>
      <c r="AB18" s="26">
        <v>20</v>
      </c>
    </row>
    <row r="19" spans="1:28" ht="12" customHeight="1">
      <c r="A19" s="28" t="s">
        <v>54</v>
      </c>
      <c r="B19" s="14" t="s">
        <v>41</v>
      </c>
      <c r="C19" s="12" t="s">
        <v>45</v>
      </c>
      <c r="D19" s="13" t="s">
        <v>23</v>
      </c>
      <c r="E19" s="7"/>
      <c r="F19" s="8">
        <f t="shared" si="0"/>
      </c>
      <c r="G19" s="9"/>
      <c r="H19" s="10">
        <f t="shared" si="1"/>
      </c>
      <c r="I19" s="7"/>
      <c r="J19" s="8">
        <f t="shared" si="2"/>
      </c>
      <c r="K19" s="9"/>
      <c r="L19" s="10">
        <f t="shared" si="3"/>
      </c>
      <c r="M19" s="7">
        <v>26.06</v>
      </c>
      <c r="N19" s="8">
        <f t="shared" si="4"/>
        <v>138.14274750575595</v>
      </c>
      <c r="O19" s="9"/>
      <c r="P19" s="10">
        <f t="shared" si="5"/>
      </c>
      <c r="Q19" s="49">
        <v>25.53</v>
      </c>
      <c r="R19" s="8">
        <f t="shared" si="6"/>
        <v>141.01057579318447</v>
      </c>
      <c r="S19" s="9"/>
      <c r="T19" s="10">
        <f t="shared" si="10"/>
      </c>
      <c r="U19" s="7"/>
      <c r="V19" s="8">
        <f t="shared" si="7"/>
      </c>
      <c r="W19" s="7"/>
      <c r="X19" s="8">
        <f t="shared" si="8"/>
      </c>
      <c r="Y19" s="9">
        <f t="shared" si="9"/>
        <v>141.01057579318447</v>
      </c>
      <c r="Z19" s="51">
        <f t="shared" si="11"/>
        <v>15</v>
      </c>
      <c r="AA19" s="10">
        <v>16.205674972666117</v>
      </c>
      <c r="AB19" s="26">
        <v>19</v>
      </c>
    </row>
    <row r="20" spans="1:28" ht="12" customHeight="1">
      <c r="A20" s="28" t="s">
        <v>55</v>
      </c>
      <c r="B20" s="14" t="s">
        <v>41</v>
      </c>
      <c r="C20" s="12" t="s">
        <v>26</v>
      </c>
      <c r="D20" s="13" t="s">
        <v>27</v>
      </c>
      <c r="E20" s="7"/>
      <c r="F20" s="8">
        <f t="shared" si="0"/>
      </c>
      <c r="G20" s="9">
        <v>30.12</v>
      </c>
      <c r="H20" s="10">
        <f t="shared" si="1"/>
        <v>119.5219123505976</v>
      </c>
      <c r="I20" s="7"/>
      <c r="J20" s="8">
        <f t="shared" si="2"/>
      </c>
      <c r="K20" s="9">
        <v>26.14</v>
      </c>
      <c r="L20" s="10">
        <f t="shared" si="3"/>
        <v>137.71996939556234</v>
      </c>
      <c r="M20" s="7"/>
      <c r="N20" s="8">
        <f t="shared" si="4"/>
      </c>
      <c r="O20" s="9"/>
      <c r="P20" s="10">
        <f t="shared" si="5"/>
      </c>
      <c r="Q20" s="7"/>
      <c r="R20" s="8">
        <f t="shared" si="6"/>
      </c>
      <c r="S20" s="9"/>
      <c r="T20" s="10">
        <f t="shared" si="10"/>
      </c>
      <c r="U20" s="7"/>
      <c r="V20" s="8">
        <f t="shared" si="7"/>
      </c>
      <c r="W20" s="7"/>
      <c r="X20" s="8">
        <f t="shared" si="8"/>
      </c>
      <c r="Y20" s="9">
        <f t="shared" si="9"/>
        <v>137.71996939556234</v>
      </c>
      <c r="Z20" s="51">
        <f t="shared" si="11"/>
        <v>16</v>
      </c>
      <c r="AA20" s="10">
        <v>12.915068575043989</v>
      </c>
      <c r="AB20" s="26">
        <v>18</v>
      </c>
    </row>
    <row r="21" spans="1:28" ht="12" customHeight="1">
      <c r="A21" s="27" t="s">
        <v>56</v>
      </c>
      <c r="B21" s="11" t="s">
        <v>57</v>
      </c>
      <c r="C21" s="12" t="s">
        <v>58</v>
      </c>
      <c r="D21" s="13" t="s">
        <v>23</v>
      </c>
      <c r="E21" s="7">
        <v>28.2</v>
      </c>
      <c r="F21" s="8">
        <f t="shared" si="0"/>
        <v>127.65957446808511</v>
      </c>
      <c r="G21" s="9"/>
      <c r="H21" s="10">
        <f t="shared" si="1"/>
      </c>
      <c r="I21" s="7">
        <v>27.77</v>
      </c>
      <c r="J21" s="8">
        <f t="shared" si="2"/>
        <v>129.63629816348578</v>
      </c>
      <c r="K21" s="9"/>
      <c r="L21" s="10">
        <f t="shared" si="3"/>
      </c>
      <c r="M21" s="7">
        <v>27.97</v>
      </c>
      <c r="N21" s="8">
        <f t="shared" si="4"/>
        <v>128.70933142652842</v>
      </c>
      <c r="O21" s="9"/>
      <c r="P21" s="10">
        <f t="shared" si="5"/>
      </c>
      <c r="Q21" s="49">
        <v>26.33</v>
      </c>
      <c r="R21" s="8">
        <f t="shared" si="6"/>
        <v>136.72616786935055</v>
      </c>
      <c r="S21" s="52">
        <v>26.33</v>
      </c>
      <c r="T21" s="10">
        <f t="shared" si="10"/>
        <v>136.72616786935055</v>
      </c>
      <c r="U21" s="7"/>
      <c r="V21" s="8">
        <f t="shared" si="7"/>
      </c>
      <c r="W21" s="7"/>
      <c r="X21" s="8">
        <f t="shared" si="8"/>
      </c>
      <c r="Y21" s="9">
        <f t="shared" si="9"/>
        <v>136.72616786935055</v>
      </c>
      <c r="Z21" s="51">
        <f t="shared" si="11"/>
        <v>17</v>
      </c>
      <c r="AA21" s="10">
        <v>11.921267048832192</v>
      </c>
      <c r="AB21" s="26">
        <v>17</v>
      </c>
    </row>
    <row r="22" spans="1:28" ht="12" customHeight="1">
      <c r="A22" s="27" t="s">
        <v>59</v>
      </c>
      <c r="B22" s="11" t="s">
        <v>60</v>
      </c>
      <c r="C22" s="12" t="s">
        <v>61</v>
      </c>
      <c r="D22" s="13" t="s">
        <v>27</v>
      </c>
      <c r="E22" s="7"/>
      <c r="F22" s="8">
        <f t="shared" si="0"/>
      </c>
      <c r="G22" s="9"/>
      <c r="H22" s="10">
        <f t="shared" si="1"/>
      </c>
      <c r="I22" s="7">
        <v>26.55</v>
      </c>
      <c r="J22" s="8">
        <f t="shared" si="2"/>
        <v>135.59322033898306</v>
      </c>
      <c r="K22" s="9"/>
      <c r="L22" s="10">
        <f t="shared" si="3"/>
      </c>
      <c r="M22" s="7"/>
      <c r="N22" s="8">
        <f t="shared" si="4"/>
      </c>
      <c r="O22" s="9"/>
      <c r="P22" s="10">
        <f t="shared" si="5"/>
      </c>
      <c r="Q22" s="7"/>
      <c r="R22" s="8">
        <f t="shared" si="6"/>
      </c>
      <c r="S22" s="9"/>
      <c r="T22" s="10">
        <f t="shared" si="10"/>
      </c>
      <c r="U22" s="7"/>
      <c r="V22" s="8">
        <f t="shared" si="7"/>
      </c>
      <c r="W22" s="7"/>
      <c r="X22" s="8">
        <f t="shared" si="8"/>
      </c>
      <c r="Y22" s="9">
        <f t="shared" si="9"/>
        <v>135.59322033898306</v>
      </c>
      <c r="Z22" s="51">
        <f t="shared" si="11"/>
        <v>18</v>
      </c>
      <c r="AA22" s="10" t="s">
        <v>36</v>
      </c>
      <c r="AB22" s="26">
        <v>38</v>
      </c>
    </row>
    <row r="23" spans="1:28" ht="12" customHeight="1">
      <c r="A23" s="28" t="s">
        <v>51</v>
      </c>
      <c r="B23" s="14" t="s">
        <v>62</v>
      </c>
      <c r="C23" s="12" t="s">
        <v>26</v>
      </c>
      <c r="D23" s="13" t="s">
        <v>27</v>
      </c>
      <c r="E23" s="7"/>
      <c r="F23" s="8">
        <f t="shared" si="0"/>
      </c>
      <c r="G23" s="9">
        <v>26.8</v>
      </c>
      <c r="H23" s="10">
        <f t="shared" si="1"/>
        <v>134.32835820895522</v>
      </c>
      <c r="I23" s="7"/>
      <c r="J23" s="8">
        <f t="shared" si="2"/>
      </c>
      <c r="K23" s="9"/>
      <c r="L23" s="10">
        <f t="shared" si="3"/>
      </c>
      <c r="M23" s="7"/>
      <c r="N23" s="8">
        <f t="shared" si="4"/>
      </c>
      <c r="O23" s="9"/>
      <c r="P23" s="10">
        <f t="shared" si="5"/>
      </c>
      <c r="Q23" s="7"/>
      <c r="R23" s="8">
        <f t="shared" si="6"/>
      </c>
      <c r="S23" s="9"/>
      <c r="T23" s="10">
        <f t="shared" si="10"/>
      </c>
      <c r="U23" s="7"/>
      <c r="V23" s="8">
        <f t="shared" si="7"/>
      </c>
      <c r="W23" s="7">
        <v>27.59</v>
      </c>
      <c r="X23" s="8">
        <f t="shared" si="8"/>
        <v>130.48205871692642</v>
      </c>
      <c r="Y23" s="9">
        <f t="shared" si="9"/>
        <v>134.32835820895522</v>
      </c>
      <c r="Z23" s="51">
        <f t="shared" si="11"/>
        <v>19</v>
      </c>
      <c r="AA23" s="10">
        <v>9.523457388436867</v>
      </c>
      <c r="AB23" s="26">
        <v>16</v>
      </c>
    </row>
    <row r="24" spans="1:28" ht="12" customHeight="1">
      <c r="A24" s="27" t="s">
        <v>63</v>
      </c>
      <c r="B24" s="11" t="s">
        <v>25</v>
      </c>
      <c r="C24" s="12" t="s">
        <v>64</v>
      </c>
      <c r="D24" s="13" t="s">
        <v>27</v>
      </c>
      <c r="E24" s="7"/>
      <c r="F24" s="8">
        <f t="shared" si="0"/>
      </c>
      <c r="G24" s="9"/>
      <c r="H24" s="10">
        <f t="shared" si="1"/>
      </c>
      <c r="I24" s="7"/>
      <c r="J24" s="8">
        <f t="shared" si="2"/>
      </c>
      <c r="K24" s="9">
        <v>26.85</v>
      </c>
      <c r="L24" s="10">
        <f t="shared" si="3"/>
        <v>134.0782122905028</v>
      </c>
      <c r="M24" s="7"/>
      <c r="N24" s="8">
        <f t="shared" si="4"/>
      </c>
      <c r="O24" s="9"/>
      <c r="P24" s="10">
        <f t="shared" si="5"/>
      </c>
      <c r="Q24" s="7"/>
      <c r="R24" s="8">
        <f t="shared" si="6"/>
      </c>
      <c r="S24" s="9"/>
      <c r="T24" s="10">
        <f t="shared" si="10"/>
      </c>
      <c r="U24" s="7">
        <v>0</v>
      </c>
      <c r="V24" s="8">
        <v>0</v>
      </c>
      <c r="W24" s="7"/>
      <c r="X24" s="8">
        <f t="shared" si="8"/>
      </c>
      <c r="Y24" s="9">
        <f t="shared" si="9"/>
        <v>134.0782122905028</v>
      </c>
      <c r="Z24" s="51">
        <f t="shared" si="11"/>
        <v>20</v>
      </c>
      <c r="AA24" s="10">
        <v>9.273311469984435</v>
      </c>
      <c r="AB24" s="26">
        <v>15</v>
      </c>
    </row>
    <row r="25" spans="1:28" ht="12" customHeight="1">
      <c r="A25" s="28" t="s">
        <v>55</v>
      </c>
      <c r="B25" s="14" t="s">
        <v>65</v>
      </c>
      <c r="C25" s="12" t="s">
        <v>26</v>
      </c>
      <c r="D25" s="13" t="s">
        <v>27</v>
      </c>
      <c r="E25" s="7"/>
      <c r="F25" s="8">
        <f t="shared" si="0"/>
      </c>
      <c r="G25" s="9">
        <v>31.13</v>
      </c>
      <c r="H25" s="10">
        <f t="shared" si="1"/>
        <v>115.64407324124639</v>
      </c>
      <c r="I25" s="7"/>
      <c r="J25" s="8">
        <f t="shared" si="2"/>
      </c>
      <c r="K25" s="9">
        <v>26.89</v>
      </c>
      <c r="L25" s="10">
        <f t="shared" si="3"/>
        <v>133.87876534027518</v>
      </c>
      <c r="M25" s="7"/>
      <c r="N25" s="8">
        <f t="shared" si="4"/>
      </c>
      <c r="O25" s="9"/>
      <c r="P25" s="10">
        <f t="shared" si="5"/>
      </c>
      <c r="Q25" s="7"/>
      <c r="R25" s="8">
        <f t="shared" si="6"/>
      </c>
      <c r="S25" s="9"/>
      <c r="T25" s="10">
        <f t="shared" si="10"/>
      </c>
      <c r="U25" s="7"/>
      <c r="V25" s="8">
        <f aca="true" t="shared" si="12" ref="V25:V62">IF(U25="","",3600/U25)</f>
      </c>
      <c r="W25" s="7"/>
      <c r="X25" s="8">
        <f t="shared" si="8"/>
      </c>
      <c r="Y25" s="9">
        <f t="shared" si="9"/>
        <v>133.87876534027518</v>
      </c>
      <c r="Z25" s="51">
        <f t="shared" si="11"/>
        <v>21</v>
      </c>
      <c r="AA25" s="10">
        <v>9.073864519756825</v>
      </c>
      <c r="AB25" s="26">
        <v>12</v>
      </c>
    </row>
    <row r="26" spans="1:28" ht="12" customHeight="1">
      <c r="A26" s="27" t="s">
        <v>63</v>
      </c>
      <c r="B26" s="11" t="s">
        <v>66</v>
      </c>
      <c r="C26" s="12" t="s">
        <v>64</v>
      </c>
      <c r="D26" s="13" t="s">
        <v>23</v>
      </c>
      <c r="E26" s="7"/>
      <c r="F26" s="8">
        <f t="shared" si="0"/>
      </c>
      <c r="G26" s="9"/>
      <c r="H26" s="10">
        <f t="shared" si="1"/>
      </c>
      <c r="I26" s="7"/>
      <c r="J26" s="8">
        <f t="shared" si="2"/>
      </c>
      <c r="K26" s="9">
        <v>26.89</v>
      </c>
      <c r="L26" s="10">
        <f t="shared" si="3"/>
        <v>133.87876534027518</v>
      </c>
      <c r="M26" s="7"/>
      <c r="N26" s="8">
        <f t="shared" si="4"/>
      </c>
      <c r="O26" s="9"/>
      <c r="P26" s="10">
        <f t="shared" si="5"/>
      </c>
      <c r="Q26" s="7"/>
      <c r="R26" s="8">
        <f t="shared" si="6"/>
      </c>
      <c r="S26" s="9"/>
      <c r="T26" s="10">
        <f t="shared" si="10"/>
      </c>
      <c r="U26" s="7">
        <v>29.91</v>
      </c>
      <c r="V26" s="8">
        <f t="shared" si="12"/>
        <v>120.36108324974924</v>
      </c>
      <c r="W26" s="7"/>
      <c r="X26" s="8">
        <f t="shared" si="8"/>
      </c>
      <c r="Y26" s="9">
        <f t="shared" si="9"/>
        <v>133.87876534027518</v>
      </c>
      <c r="Z26" s="51">
        <f t="shared" si="11"/>
        <v>22</v>
      </c>
      <c r="AA26" s="10">
        <v>9.073864519756825</v>
      </c>
      <c r="AB26" s="26">
        <v>13</v>
      </c>
    </row>
    <row r="27" spans="1:28" ht="12" customHeight="1">
      <c r="A27" s="28" t="s">
        <v>67</v>
      </c>
      <c r="B27" s="14" t="s">
        <v>68</v>
      </c>
      <c r="C27" s="12" t="s">
        <v>69</v>
      </c>
      <c r="D27" s="13" t="s">
        <v>27</v>
      </c>
      <c r="E27" s="7"/>
      <c r="F27" s="8">
        <f t="shared" si="0"/>
      </c>
      <c r="G27" s="9"/>
      <c r="H27" s="10">
        <f t="shared" si="1"/>
      </c>
      <c r="I27" s="15"/>
      <c r="J27" s="16">
        <f t="shared" si="2"/>
      </c>
      <c r="K27" s="17"/>
      <c r="L27" s="10">
        <f t="shared" si="3"/>
      </c>
      <c r="M27" s="7">
        <v>27.09</v>
      </c>
      <c r="N27" s="8">
        <f t="shared" si="4"/>
        <v>132.89036544850498</v>
      </c>
      <c r="O27" s="9"/>
      <c r="P27" s="10">
        <f t="shared" si="5"/>
      </c>
      <c r="Q27" s="7">
        <v>27.39</v>
      </c>
      <c r="R27" s="8">
        <f t="shared" si="6"/>
        <v>131.43483023001096</v>
      </c>
      <c r="S27" s="9"/>
      <c r="T27" s="10">
        <f t="shared" si="10"/>
      </c>
      <c r="U27" s="7"/>
      <c r="V27" s="8">
        <f t="shared" si="12"/>
      </c>
      <c r="W27" s="7"/>
      <c r="X27" s="8">
        <f t="shared" si="8"/>
      </c>
      <c r="Y27" s="9">
        <f t="shared" si="9"/>
        <v>132.89036544850498</v>
      </c>
      <c r="Z27" s="51">
        <f t="shared" si="11"/>
        <v>23</v>
      </c>
      <c r="AA27" s="10">
        <v>8.085464627986624</v>
      </c>
      <c r="AB27" s="26">
        <v>11</v>
      </c>
    </row>
    <row r="28" spans="1:28" ht="12" customHeight="1">
      <c r="A28" s="27" t="s">
        <v>63</v>
      </c>
      <c r="B28" s="11" t="s">
        <v>70</v>
      </c>
      <c r="C28" s="12" t="s">
        <v>64</v>
      </c>
      <c r="D28" s="13" t="s">
        <v>27</v>
      </c>
      <c r="E28" s="7"/>
      <c r="F28" s="8">
        <f t="shared" si="0"/>
      </c>
      <c r="G28" s="9"/>
      <c r="H28" s="10">
        <f t="shared" si="1"/>
      </c>
      <c r="I28" s="7"/>
      <c r="J28" s="8">
        <f t="shared" si="2"/>
      </c>
      <c r="K28" s="9">
        <v>27.2</v>
      </c>
      <c r="L28" s="10">
        <f t="shared" si="3"/>
        <v>132.35294117647058</v>
      </c>
      <c r="M28" s="7"/>
      <c r="N28" s="8">
        <f t="shared" si="4"/>
      </c>
      <c r="O28" s="9"/>
      <c r="P28" s="10">
        <f t="shared" si="5"/>
      </c>
      <c r="Q28" s="7"/>
      <c r="R28" s="8">
        <f t="shared" si="6"/>
      </c>
      <c r="S28" s="9"/>
      <c r="T28" s="10">
        <f t="shared" si="10"/>
      </c>
      <c r="U28" s="7"/>
      <c r="V28" s="8">
        <f t="shared" si="12"/>
      </c>
      <c r="W28" s="7"/>
      <c r="X28" s="8">
        <f t="shared" si="8"/>
      </c>
      <c r="Y28" s="9">
        <f t="shared" si="9"/>
        <v>132.35294117647058</v>
      </c>
      <c r="Z28" s="51">
        <f t="shared" si="11"/>
        <v>24</v>
      </c>
      <c r="AA28" s="10" t="s">
        <v>36</v>
      </c>
      <c r="AB28" s="26">
        <v>39</v>
      </c>
    </row>
    <row r="29" spans="1:28" ht="12" customHeight="1">
      <c r="A29" s="28" t="s">
        <v>71</v>
      </c>
      <c r="B29" s="14" t="s">
        <v>72</v>
      </c>
      <c r="C29" s="12" t="s">
        <v>73</v>
      </c>
      <c r="D29" s="13" t="s">
        <v>27</v>
      </c>
      <c r="E29" s="7">
        <v>31.36</v>
      </c>
      <c r="F29" s="8">
        <f t="shared" si="0"/>
        <v>114.79591836734694</v>
      </c>
      <c r="G29" s="9"/>
      <c r="H29" s="10">
        <f t="shared" si="1"/>
      </c>
      <c r="I29" s="7"/>
      <c r="J29" s="8">
        <f t="shared" si="2"/>
      </c>
      <c r="K29" s="9"/>
      <c r="L29" s="10">
        <f t="shared" si="3"/>
      </c>
      <c r="M29" s="7"/>
      <c r="N29" s="8">
        <f t="shared" si="4"/>
      </c>
      <c r="O29" s="9"/>
      <c r="P29" s="10">
        <f t="shared" si="5"/>
      </c>
      <c r="Q29" s="49">
        <v>27.38</v>
      </c>
      <c r="R29" s="8">
        <f t="shared" si="6"/>
        <v>131.4828341855369</v>
      </c>
      <c r="S29" s="9"/>
      <c r="T29" s="10">
        <f t="shared" si="10"/>
      </c>
      <c r="U29" s="7"/>
      <c r="V29" s="8">
        <f t="shared" si="12"/>
      </c>
      <c r="W29" s="7"/>
      <c r="X29" s="8">
        <f t="shared" si="8"/>
      </c>
      <c r="Y29" s="9">
        <f t="shared" si="9"/>
        <v>131.4828341855369</v>
      </c>
      <c r="Z29" s="51">
        <f t="shared" si="11"/>
        <v>25</v>
      </c>
      <c r="AA29" s="10">
        <v>6.677933365018532</v>
      </c>
      <c r="AB29" s="26">
        <v>8</v>
      </c>
    </row>
    <row r="30" spans="1:28" ht="12" customHeight="1">
      <c r="A30" s="27" t="s">
        <v>74</v>
      </c>
      <c r="B30" s="11" t="s">
        <v>41</v>
      </c>
      <c r="C30" s="12" t="s">
        <v>42</v>
      </c>
      <c r="D30" s="13" t="s">
        <v>75</v>
      </c>
      <c r="E30" s="7"/>
      <c r="F30" s="8">
        <f t="shared" si="0"/>
      </c>
      <c r="G30" s="9"/>
      <c r="H30" s="10">
        <f t="shared" si="1"/>
      </c>
      <c r="I30" s="7"/>
      <c r="J30" s="8">
        <f t="shared" si="2"/>
      </c>
      <c r="K30" s="9">
        <v>27.49</v>
      </c>
      <c r="L30" s="10">
        <f t="shared" si="3"/>
        <v>130.956711531466</v>
      </c>
      <c r="M30" s="7"/>
      <c r="N30" s="8">
        <f t="shared" si="4"/>
      </c>
      <c r="O30" s="9"/>
      <c r="P30" s="10">
        <f t="shared" si="5"/>
      </c>
      <c r="Q30" s="7"/>
      <c r="R30" s="8">
        <f t="shared" si="6"/>
      </c>
      <c r="S30" s="9"/>
      <c r="T30" s="10">
        <f t="shared" si="10"/>
      </c>
      <c r="U30" s="7"/>
      <c r="V30" s="8">
        <f t="shared" si="12"/>
      </c>
      <c r="W30" s="7"/>
      <c r="X30" s="8">
        <f t="shared" si="8"/>
      </c>
      <c r="Y30" s="9">
        <f t="shared" si="9"/>
        <v>130.956711531466</v>
      </c>
      <c r="Z30" s="51">
        <f t="shared" si="11"/>
        <v>26</v>
      </c>
      <c r="AA30" s="10">
        <v>6.151810710947643</v>
      </c>
      <c r="AB30" s="26">
        <v>6</v>
      </c>
    </row>
    <row r="31" spans="1:28" ht="12" customHeight="1">
      <c r="A31" s="27" t="s">
        <v>76</v>
      </c>
      <c r="B31" s="11" t="s">
        <v>77</v>
      </c>
      <c r="C31" s="12" t="s">
        <v>42</v>
      </c>
      <c r="D31" s="13" t="s">
        <v>27</v>
      </c>
      <c r="E31" s="7"/>
      <c r="F31" s="8">
        <f t="shared" si="0"/>
      </c>
      <c r="G31" s="9"/>
      <c r="H31" s="10">
        <f t="shared" si="1"/>
      </c>
      <c r="I31" s="7"/>
      <c r="J31" s="8">
        <f t="shared" si="2"/>
      </c>
      <c r="K31" s="9"/>
      <c r="L31" s="10">
        <f t="shared" si="3"/>
      </c>
      <c r="M31" s="7"/>
      <c r="N31" s="8">
        <f t="shared" si="4"/>
      </c>
      <c r="O31" s="9"/>
      <c r="P31" s="10">
        <f t="shared" si="5"/>
      </c>
      <c r="Q31" s="7"/>
      <c r="R31" s="8">
        <f t="shared" si="6"/>
      </c>
      <c r="S31" s="9"/>
      <c r="T31" s="10">
        <f t="shared" si="10"/>
      </c>
      <c r="U31" s="7"/>
      <c r="V31" s="8">
        <f t="shared" si="12"/>
      </c>
      <c r="W31" s="49">
        <v>27.53</v>
      </c>
      <c r="X31" s="8">
        <f t="shared" si="8"/>
        <v>130.76643661460224</v>
      </c>
      <c r="Y31" s="9">
        <f t="shared" si="9"/>
        <v>130.76643661460224</v>
      </c>
      <c r="Z31" s="51">
        <f t="shared" si="11"/>
        <v>27</v>
      </c>
      <c r="AA31" s="10" t="s">
        <v>36</v>
      </c>
      <c r="AB31" s="26">
        <v>40</v>
      </c>
    </row>
    <row r="32" spans="1:28" ht="12" customHeight="1">
      <c r="A32" s="27" t="s">
        <v>78</v>
      </c>
      <c r="B32" s="11" t="s">
        <v>79</v>
      </c>
      <c r="C32" s="12" t="s">
        <v>80</v>
      </c>
      <c r="D32" s="13" t="s">
        <v>27</v>
      </c>
      <c r="E32" s="7"/>
      <c r="F32" s="8">
        <f t="shared" si="0"/>
      </c>
      <c r="G32" s="9"/>
      <c r="H32" s="10">
        <f t="shared" si="1"/>
      </c>
      <c r="I32" s="7"/>
      <c r="J32" s="8">
        <f t="shared" si="2"/>
      </c>
      <c r="K32" s="9"/>
      <c r="L32" s="10">
        <f t="shared" si="3"/>
      </c>
      <c r="M32" s="7">
        <v>27.78</v>
      </c>
      <c r="N32" s="8">
        <f t="shared" si="4"/>
        <v>129.58963282937364</v>
      </c>
      <c r="O32" s="9"/>
      <c r="P32" s="10">
        <f t="shared" si="5"/>
      </c>
      <c r="Q32" s="7"/>
      <c r="R32" s="8">
        <f t="shared" si="6"/>
      </c>
      <c r="S32" s="9"/>
      <c r="T32" s="10">
        <f t="shared" si="10"/>
      </c>
      <c r="U32" s="7"/>
      <c r="V32" s="8">
        <f t="shared" si="12"/>
      </c>
      <c r="W32" s="7"/>
      <c r="X32" s="8">
        <f t="shared" si="8"/>
      </c>
      <c r="Y32" s="9">
        <f t="shared" si="9"/>
        <v>129.58963282937364</v>
      </c>
      <c r="Z32" s="51">
        <f t="shared" si="11"/>
        <v>28</v>
      </c>
      <c r="AA32" s="10" t="s">
        <v>36</v>
      </c>
      <c r="AB32" s="26">
        <v>41</v>
      </c>
    </row>
    <row r="33" spans="1:28" ht="12" customHeight="1">
      <c r="A33" s="27" t="s">
        <v>81</v>
      </c>
      <c r="B33" s="11" t="s">
        <v>31</v>
      </c>
      <c r="C33" s="12" t="s">
        <v>82</v>
      </c>
      <c r="D33" s="13" t="s">
        <v>27</v>
      </c>
      <c r="E33" s="7">
        <v>28.33</v>
      </c>
      <c r="F33" s="8">
        <f t="shared" si="0"/>
        <v>127.07377338510413</v>
      </c>
      <c r="G33" s="9"/>
      <c r="H33" s="10">
        <f t="shared" si="1"/>
      </c>
      <c r="I33" s="7"/>
      <c r="J33" s="8">
        <f t="shared" si="2"/>
      </c>
      <c r="K33" s="9"/>
      <c r="L33" s="10">
        <f t="shared" si="3"/>
      </c>
      <c r="M33" s="7"/>
      <c r="N33" s="8">
        <f t="shared" si="4"/>
      </c>
      <c r="O33" s="9"/>
      <c r="P33" s="10">
        <f t="shared" si="5"/>
      </c>
      <c r="Q33" s="7">
        <v>29.38</v>
      </c>
      <c r="R33" s="8">
        <f t="shared" si="6"/>
        <v>122.53233492171546</v>
      </c>
      <c r="S33" s="9"/>
      <c r="T33" s="10">
        <f t="shared" si="10"/>
      </c>
      <c r="U33" s="7"/>
      <c r="V33" s="8">
        <f t="shared" si="12"/>
      </c>
      <c r="W33" s="7"/>
      <c r="X33" s="8">
        <f t="shared" si="8"/>
      </c>
      <c r="Y33" s="9">
        <f t="shared" si="9"/>
        <v>127.07377338510413</v>
      </c>
      <c r="Z33" s="51">
        <f t="shared" si="11"/>
        <v>29</v>
      </c>
      <c r="AA33" s="10">
        <v>2.2688725645857772</v>
      </c>
      <c r="AB33" s="26">
        <v>5</v>
      </c>
    </row>
    <row r="34" spans="1:28" ht="12" customHeight="1">
      <c r="A34" s="27" t="s">
        <v>83</v>
      </c>
      <c r="B34" s="11" t="s">
        <v>84</v>
      </c>
      <c r="C34" s="12" t="s">
        <v>85</v>
      </c>
      <c r="D34" s="13" t="s">
        <v>23</v>
      </c>
      <c r="E34" s="7"/>
      <c r="F34" s="8">
        <f t="shared" si="0"/>
      </c>
      <c r="G34" s="9"/>
      <c r="H34" s="10">
        <f t="shared" si="1"/>
      </c>
      <c r="I34" s="7"/>
      <c r="J34" s="8">
        <f t="shared" si="2"/>
      </c>
      <c r="K34" s="9"/>
      <c r="L34" s="10">
        <f t="shared" si="3"/>
      </c>
      <c r="M34" s="7">
        <v>29.81</v>
      </c>
      <c r="N34" s="8">
        <f t="shared" si="4"/>
        <v>120.7648440120765</v>
      </c>
      <c r="O34" s="9">
        <v>28.34</v>
      </c>
      <c r="P34" s="10">
        <f t="shared" si="5"/>
        <v>127.02893436838391</v>
      </c>
      <c r="Q34" s="7"/>
      <c r="R34" s="8">
        <f t="shared" si="6"/>
      </c>
      <c r="S34" s="9">
        <v>28.63</v>
      </c>
      <c r="T34" s="10">
        <f t="shared" si="10"/>
        <v>125.74222843171499</v>
      </c>
      <c r="U34" s="7"/>
      <c r="V34" s="8">
        <f t="shared" si="12"/>
      </c>
      <c r="W34" s="7"/>
      <c r="X34" s="8">
        <f t="shared" si="8"/>
      </c>
      <c r="Y34" s="9">
        <f t="shared" si="9"/>
        <v>127.02893436838391</v>
      </c>
      <c r="Z34" s="51">
        <f t="shared" si="11"/>
        <v>30</v>
      </c>
      <c r="AA34" s="10">
        <v>2.2240335478655595</v>
      </c>
      <c r="AB34" s="26">
        <v>4</v>
      </c>
    </row>
    <row r="35" spans="1:28" ht="12" customHeight="1">
      <c r="A35" s="29" t="s">
        <v>86</v>
      </c>
      <c r="B35" s="18" t="s">
        <v>87</v>
      </c>
      <c r="C35" s="19" t="s">
        <v>82</v>
      </c>
      <c r="D35" s="20" t="s">
        <v>23</v>
      </c>
      <c r="E35" s="7">
        <v>28.53</v>
      </c>
      <c r="F35" s="8">
        <f t="shared" si="0"/>
        <v>126.18296529968454</v>
      </c>
      <c r="G35" s="9"/>
      <c r="H35" s="10">
        <f t="shared" si="1"/>
      </c>
      <c r="I35" s="7"/>
      <c r="J35" s="8">
        <f t="shared" si="2"/>
      </c>
      <c r="K35" s="9"/>
      <c r="L35" s="10">
        <f t="shared" si="3"/>
      </c>
      <c r="M35" s="7">
        <v>29.29</v>
      </c>
      <c r="N35" s="8">
        <f t="shared" si="4"/>
        <v>122.90884260839877</v>
      </c>
      <c r="O35" s="9"/>
      <c r="P35" s="10">
        <f t="shared" si="5"/>
      </c>
      <c r="Q35" s="49">
        <v>28.36</v>
      </c>
      <c r="R35" s="8">
        <f t="shared" si="6"/>
        <v>126.93935119887165</v>
      </c>
      <c r="S35" s="9"/>
      <c r="T35" s="10">
        <f t="shared" si="10"/>
      </c>
      <c r="U35" s="7"/>
      <c r="V35" s="8">
        <f t="shared" si="12"/>
      </c>
      <c r="W35" s="7"/>
      <c r="X35" s="8">
        <f t="shared" si="8"/>
      </c>
      <c r="Y35" s="9">
        <f t="shared" si="9"/>
        <v>126.93935119887165</v>
      </c>
      <c r="Z35" s="51">
        <f t="shared" si="11"/>
        <v>31</v>
      </c>
      <c r="AA35" s="53">
        <v>2.134450378353293</v>
      </c>
      <c r="AB35" s="54">
        <v>2</v>
      </c>
    </row>
    <row r="36" spans="1:28" ht="12" customHeight="1">
      <c r="A36" s="29" t="s">
        <v>88</v>
      </c>
      <c r="B36" s="18" t="s">
        <v>89</v>
      </c>
      <c r="C36" s="19" t="s">
        <v>90</v>
      </c>
      <c r="D36" s="20"/>
      <c r="E36" s="7"/>
      <c r="F36" s="8">
        <f t="shared" si="0"/>
      </c>
      <c r="G36" s="9"/>
      <c r="H36" s="10">
        <f t="shared" si="1"/>
      </c>
      <c r="I36" s="7">
        <v>28.67</v>
      </c>
      <c r="J36" s="8">
        <f t="shared" si="2"/>
        <v>125.56679455877223</v>
      </c>
      <c r="K36" s="9"/>
      <c r="L36" s="10">
        <f t="shared" si="3"/>
      </c>
      <c r="M36" s="7"/>
      <c r="N36" s="8">
        <f t="shared" si="4"/>
      </c>
      <c r="O36" s="9"/>
      <c r="P36" s="10">
        <f t="shared" si="5"/>
      </c>
      <c r="Q36" s="7"/>
      <c r="R36" s="8">
        <f t="shared" si="6"/>
      </c>
      <c r="S36" s="9"/>
      <c r="T36" s="10">
        <f t="shared" si="10"/>
      </c>
      <c r="U36" s="7"/>
      <c r="V36" s="8">
        <f t="shared" si="12"/>
      </c>
      <c r="W36" s="7"/>
      <c r="X36" s="8">
        <f t="shared" si="8"/>
      </c>
      <c r="Y36" s="9">
        <f t="shared" si="9"/>
        <v>125.56679455877223</v>
      </c>
      <c r="Z36" s="51">
        <f t="shared" si="11"/>
        <v>32</v>
      </c>
      <c r="AA36" s="10" t="s">
        <v>36</v>
      </c>
      <c r="AB36" s="26">
        <v>42</v>
      </c>
    </row>
    <row r="37" spans="1:28" ht="12" customHeight="1">
      <c r="A37" s="29" t="s">
        <v>91</v>
      </c>
      <c r="B37" s="18" t="s">
        <v>92</v>
      </c>
      <c r="C37" s="19" t="s">
        <v>85</v>
      </c>
      <c r="D37" s="20" t="s">
        <v>27</v>
      </c>
      <c r="E37" s="7"/>
      <c r="F37" s="8">
        <f t="shared" si="0"/>
      </c>
      <c r="G37" s="9"/>
      <c r="H37" s="10">
        <f t="shared" si="1"/>
      </c>
      <c r="I37" s="15"/>
      <c r="J37" s="8">
        <f t="shared" si="2"/>
      </c>
      <c r="K37" s="9"/>
      <c r="L37" s="10">
        <f t="shared" si="3"/>
      </c>
      <c r="M37" s="7">
        <v>32.44</v>
      </c>
      <c r="N37" s="8">
        <f t="shared" si="4"/>
        <v>110.97410604192356</v>
      </c>
      <c r="O37" s="9">
        <v>32.24</v>
      </c>
      <c r="P37" s="10">
        <f t="shared" si="5"/>
        <v>111.66253101736972</v>
      </c>
      <c r="Q37" s="7"/>
      <c r="R37" s="8">
        <f t="shared" si="6"/>
      </c>
      <c r="S37" s="52">
        <v>28.73</v>
      </c>
      <c r="T37" s="10">
        <f t="shared" si="10"/>
        <v>125.30455969369996</v>
      </c>
      <c r="U37" s="7"/>
      <c r="V37" s="8">
        <f t="shared" si="12"/>
      </c>
      <c r="W37" s="7"/>
      <c r="X37" s="8">
        <f t="shared" si="8"/>
      </c>
      <c r="Y37" s="9">
        <f t="shared" si="9"/>
        <v>125.30455969369996</v>
      </c>
      <c r="Z37" s="51">
        <f t="shared" si="11"/>
        <v>33</v>
      </c>
      <c r="AA37" s="53">
        <v>0.49965887318160185</v>
      </c>
      <c r="AB37" s="54">
        <v>1</v>
      </c>
    </row>
    <row r="38" spans="1:28" ht="12" customHeight="1">
      <c r="A38" s="29" t="s">
        <v>91</v>
      </c>
      <c r="B38" s="18" t="s">
        <v>93</v>
      </c>
      <c r="C38" s="19" t="s">
        <v>85</v>
      </c>
      <c r="D38" s="20" t="s">
        <v>27</v>
      </c>
      <c r="E38" s="7"/>
      <c r="F38" s="8">
        <f t="shared" si="0"/>
      </c>
      <c r="G38" s="9"/>
      <c r="H38" s="10">
        <f t="shared" si="1"/>
      </c>
      <c r="I38" s="7"/>
      <c r="J38" s="8">
        <f t="shared" si="2"/>
      </c>
      <c r="K38" s="9"/>
      <c r="L38" s="10">
        <f t="shared" si="3"/>
      </c>
      <c r="M38" s="7">
        <v>31.03</v>
      </c>
      <c r="N38" s="8">
        <f t="shared" si="4"/>
        <v>116.0167579761521</v>
      </c>
      <c r="O38" s="9">
        <v>31.11</v>
      </c>
      <c r="P38" s="10">
        <f t="shared" si="5"/>
        <v>115.71841851494696</v>
      </c>
      <c r="Q38" s="7"/>
      <c r="R38" s="8">
        <f t="shared" si="6"/>
      </c>
      <c r="S38" s="52">
        <v>29.35</v>
      </c>
      <c r="T38" s="10">
        <f t="shared" si="10"/>
        <v>122.65758091993185</v>
      </c>
      <c r="U38" s="7"/>
      <c r="V38" s="8">
        <f t="shared" si="12"/>
      </c>
      <c r="W38" s="7"/>
      <c r="X38" s="8">
        <f t="shared" si="8"/>
      </c>
      <c r="Y38" s="9">
        <f t="shared" si="9"/>
        <v>122.65758091993185</v>
      </c>
      <c r="Z38" s="51">
        <f t="shared" si="11"/>
        <v>34</v>
      </c>
      <c r="AA38" s="53">
        <v>2.14731990058651</v>
      </c>
      <c r="AB38" s="54">
        <v>3</v>
      </c>
    </row>
    <row r="39" spans="1:28" ht="12" customHeight="1">
      <c r="A39" s="27" t="s">
        <v>94</v>
      </c>
      <c r="B39" s="11" t="s">
        <v>72</v>
      </c>
      <c r="C39" s="12" t="s">
        <v>95</v>
      </c>
      <c r="D39" s="13" t="s">
        <v>23</v>
      </c>
      <c r="E39" s="7"/>
      <c r="F39" s="8">
        <f t="shared" si="0"/>
      </c>
      <c r="G39" s="9"/>
      <c r="H39" s="10">
        <f t="shared" si="1"/>
      </c>
      <c r="I39" s="7"/>
      <c r="J39" s="8">
        <f t="shared" si="2"/>
      </c>
      <c r="K39" s="9"/>
      <c r="L39" s="10">
        <f t="shared" si="3"/>
      </c>
      <c r="M39" s="7"/>
      <c r="N39" s="8">
        <f t="shared" si="4"/>
      </c>
      <c r="O39" s="9"/>
      <c r="P39" s="10">
        <f t="shared" si="5"/>
      </c>
      <c r="Q39" s="49">
        <v>30.01</v>
      </c>
      <c r="R39" s="8">
        <f t="shared" si="6"/>
        <v>119.96001332889037</v>
      </c>
      <c r="S39" s="9"/>
      <c r="T39" s="10">
        <f t="shared" si="10"/>
      </c>
      <c r="U39" s="7"/>
      <c r="V39" s="8">
        <f t="shared" si="12"/>
      </c>
      <c r="W39" s="7"/>
      <c r="X39" s="8">
        <f t="shared" si="8"/>
      </c>
      <c r="Y39" s="9">
        <f t="shared" si="9"/>
        <v>119.96001332889037</v>
      </c>
      <c r="Z39" s="51">
        <f t="shared" si="11"/>
        <v>35</v>
      </c>
      <c r="AA39" s="10" t="s">
        <v>36</v>
      </c>
      <c r="AB39" s="26">
        <v>43</v>
      </c>
    </row>
    <row r="40" spans="1:28" ht="12" customHeight="1">
      <c r="A40" s="27" t="s">
        <v>96</v>
      </c>
      <c r="B40" s="11" t="s">
        <v>97</v>
      </c>
      <c r="C40" s="12" t="s">
        <v>98</v>
      </c>
      <c r="D40" s="13" t="s">
        <v>23</v>
      </c>
      <c r="E40" s="7"/>
      <c r="F40" s="8">
        <f t="shared" si="0"/>
      </c>
      <c r="G40" s="9"/>
      <c r="H40" s="10">
        <f t="shared" si="1"/>
      </c>
      <c r="I40" s="7"/>
      <c r="J40" s="8">
        <f t="shared" si="2"/>
      </c>
      <c r="K40" s="9"/>
      <c r="L40" s="10">
        <f t="shared" si="3"/>
      </c>
      <c r="M40" s="7"/>
      <c r="N40" s="8">
        <f t="shared" si="4"/>
      </c>
      <c r="O40" s="9">
        <v>30.4</v>
      </c>
      <c r="P40" s="10">
        <f t="shared" si="5"/>
        <v>118.42105263157896</v>
      </c>
      <c r="Q40" s="7"/>
      <c r="R40" s="8">
        <f t="shared" si="6"/>
      </c>
      <c r="S40" s="9">
        <v>0</v>
      </c>
      <c r="T40" s="10">
        <v>0</v>
      </c>
      <c r="U40" s="7"/>
      <c r="V40" s="8">
        <f t="shared" si="12"/>
      </c>
      <c r="W40" s="7"/>
      <c r="X40" s="8">
        <f t="shared" si="8"/>
      </c>
      <c r="Y40" s="9">
        <f t="shared" si="9"/>
        <v>118.42105263157896</v>
      </c>
      <c r="Z40" s="51">
        <f t="shared" si="11"/>
        <v>36</v>
      </c>
      <c r="AA40" s="10">
        <v>6.383848188939396</v>
      </c>
      <c r="AB40" s="26">
        <v>7</v>
      </c>
    </row>
    <row r="41" spans="1:28" ht="12" customHeight="1">
      <c r="A41" s="27" t="s">
        <v>99</v>
      </c>
      <c r="B41" s="11" t="s">
        <v>60</v>
      </c>
      <c r="C41" s="12" t="s">
        <v>100</v>
      </c>
      <c r="D41" s="13" t="s">
        <v>101</v>
      </c>
      <c r="E41" s="7"/>
      <c r="F41" s="8">
        <f t="shared" si="0"/>
      </c>
      <c r="G41" s="9"/>
      <c r="H41" s="10">
        <f t="shared" si="1"/>
      </c>
      <c r="I41" s="7"/>
      <c r="J41" s="8">
        <f t="shared" si="2"/>
      </c>
      <c r="K41" s="9"/>
      <c r="L41" s="10">
        <f t="shared" si="3"/>
      </c>
      <c r="M41" s="7">
        <v>30.4</v>
      </c>
      <c r="N41" s="8">
        <f t="shared" si="4"/>
        <v>118.42105263157896</v>
      </c>
      <c r="O41" s="9"/>
      <c r="P41" s="10">
        <f t="shared" si="5"/>
      </c>
      <c r="Q41" s="7"/>
      <c r="R41" s="8">
        <f t="shared" si="6"/>
      </c>
      <c r="S41" s="9"/>
      <c r="T41" s="10">
        <f aca="true" t="shared" si="13" ref="T41:T66">IF(S41="","",3600/S41)</f>
      </c>
      <c r="U41" s="7"/>
      <c r="V41" s="8">
        <f t="shared" si="12"/>
      </c>
      <c r="W41" s="7"/>
      <c r="X41" s="8">
        <f t="shared" si="8"/>
      </c>
      <c r="Y41" s="9">
        <f t="shared" si="9"/>
        <v>118.42105263157896</v>
      </c>
      <c r="Z41" s="51">
        <f t="shared" si="11"/>
        <v>37</v>
      </c>
      <c r="AA41" s="10" t="s">
        <v>36</v>
      </c>
      <c r="AB41" s="26">
        <v>44</v>
      </c>
    </row>
    <row r="42" spans="1:28" ht="12" customHeight="1">
      <c r="A42" s="27" t="s">
        <v>74</v>
      </c>
      <c r="B42" s="11" t="s">
        <v>102</v>
      </c>
      <c r="C42" s="12" t="s">
        <v>42</v>
      </c>
      <c r="D42" s="13" t="s">
        <v>103</v>
      </c>
      <c r="E42" s="7"/>
      <c r="F42" s="8">
        <f t="shared" si="0"/>
      </c>
      <c r="G42" s="9"/>
      <c r="H42" s="10">
        <f t="shared" si="1"/>
      </c>
      <c r="I42" s="15"/>
      <c r="J42" s="16">
        <f t="shared" si="2"/>
      </c>
      <c r="K42" s="17">
        <v>30.51</v>
      </c>
      <c r="L42" s="10">
        <f t="shared" si="3"/>
        <v>117.99410029498524</v>
      </c>
      <c r="M42" s="7"/>
      <c r="N42" s="8">
        <f t="shared" si="4"/>
      </c>
      <c r="O42" s="9"/>
      <c r="P42" s="10">
        <f t="shared" si="5"/>
      </c>
      <c r="Q42" s="7"/>
      <c r="R42" s="8">
        <f t="shared" si="6"/>
      </c>
      <c r="S42" s="9"/>
      <c r="T42" s="10">
        <f t="shared" si="13"/>
      </c>
      <c r="U42" s="7"/>
      <c r="V42" s="8">
        <f t="shared" si="12"/>
      </c>
      <c r="W42" s="7"/>
      <c r="X42" s="8">
        <f t="shared" si="8"/>
      </c>
      <c r="Y42" s="9">
        <f t="shared" si="9"/>
        <v>117.99410029498524</v>
      </c>
      <c r="Z42" s="51">
        <f t="shared" si="11"/>
        <v>38</v>
      </c>
      <c r="AA42" s="10" t="s">
        <v>36</v>
      </c>
      <c r="AB42" s="26">
        <v>45</v>
      </c>
    </row>
    <row r="43" spans="1:28" ht="12" customHeight="1">
      <c r="A43" s="27" t="s">
        <v>104</v>
      </c>
      <c r="B43" s="11" t="s">
        <v>105</v>
      </c>
      <c r="C43" s="12" t="s">
        <v>106</v>
      </c>
      <c r="D43" s="13" t="s">
        <v>101</v>
      </c>
      <c r="E43" s="7"/>
      <c r="F43" s="8">
        <f t="shared" si="0"/>
      </c>
      <c r="G43" s="9"/>
      <c r="H43" s="10">
        <f t="shared" si="1"/>
      </c>
      <c r="I43" s="15"/>
      <c r="J43" s="16">
        <f t="shared" si="2"/>
      </c>
      <c r="K43" s="17"/>
      <c r="L43" s="10">
        <f t="shared" si="3"/>
      </c>
      <c r="M43" s="7">
        <v>31.28</v>
      </c>
      <c r="N43" s="8">
        <f t="shared" si="4"/>
        <v>115.08951406649616</v>
      </c>
      <c r="O43" s="9"/>
      <c r="P43" s="10">
        <f t="shared" si="5"/>
      </c>
      <c r="Q43" s="49">
        <v>30.65</v>
      </c>
      <c r="R43" s="8">
        <f t="shared" si="6"/>
        <v>117.45513866231649</v>
      </c>
      <c r="S43" s="9"/>
      <c r="T43" s="10">
        <f t="shared" si="13"/>
      </c>
      <c r="U43" s="7"/>
      <c r="V43" s="8">
        <f t="shared" si="12"/>
      </c>
      <c r="W43" s="7"/>
      <c r="X43" s="8">
        <f t="shared" si="8"/>
      </c>
      <c r="Y43" s="9">
        <f t="shared" si="9"/>
        <v>117.45513866231649</v>
      </c>
      <c r="Z43" s="51">
        <f t="shared" si="11"/>
        <v>39</v>
      </c>
      <c r="AA43" s="10">
        <v>7.3497621582018695</v>
      </c>
      <c r="AB43" s="26">
        <v>9</v>
      </c>
    </row>
    <row r="44" spans="1:28" ht="12" customHeight="1">
      <c r="A44" s="27" t="s">
        <v>107</v>
      </c>
      <c r="B44" s="11" t="s">
        <v>108</v>
      </c>
      <c r="C44" s="12" t="s">
        <v>109</v>
      </c>
      <c r="D44" s="13" t="s">
        <v>27</v>
      </c>
      <c r="E44" s="7"/>
      <c r="F44" s="8">
        <f t="shared" si="0"/>
      </c>
      <c r="G44" s="9"/>
      <c r="H44" s="10">
        <f t="shared" si="1"/>
      </c>
      <c r="I44" s="7"/>
      <c r="J44" s="8">
        <f t="shared" si="2"/>
      </c>
      <c r="K44" s="9"/>
      <c r="L44" s="10">
        <f t="shared" si="3"/>
      </c>
      <c r="M44" s="7"/>
      <c r="N44" s="8">
        <f t="shared" si="4"/>
      </c>
      <c r="O44" s="9"/>
      <c r="P44" s="10">
        <f t="shared" si="5"/>
      </c>
      <c r="Q44" s="49">
        <v>30.65</v>
      </c>
      <c r="R44" s="8">
        <f t="shared" si="6"/>
        <v>117.45513866231649</v>
      </c>
      <c r="S44" s="9"/>
      <c r="T44" s="10">
        <f t="shared" si="13"/>
      </c>
      <c r="U44" s="7"/>
      <c r="V44" s="8">
        <f t="shared" si="12"/>
      </c>
      <c r="W44" s="7"/>
      <c r="X44" s="8">
        <f t="shared" si="8"/>
      </c>
      <c r="Y44" s="9">
        <f t="shared" si="9"/>
        <v>117.45513866231649</v>
      </c>
      <c r="Z44" s="51">
        <f t="shared" si="11"/>
        <v>40</v>
      </c>
      <c r="AA44" s="10">
        <v>7.3497621582018695</v>
      </c>
      <c r="AB44" s="26">
        <v>10</v>
      </c>
    </row>
    <row r="45" spans="1:28" ht="12" customHeight="1">
      <c r="A45" s="27" t="s">
        <v>110</v>
      </c>
      <c r="B45" s="11" t="s">
        <v>111</v>
      </c>
      <c r="C45" s="12" t="s">
        <v>161</v>
      </c>
      <c r="D45" s="13"/>
      <c r="E45" s="7"/>
      <c r="F45" s="8">
        <f t="shared" si="0"/>
      </c>
      <c r="G45" s="9"/>
      <c r="H45" s="10">
        <f t="shared" si="1"/>
      </c>
      <c r="I45" s="7">
        <v>30.78</v>
      </c>
      <c r="J45" s="8">
        <f t="shared" si="2"/>
        <v>116.95906432748538</v>
      </c>
      <c r="K45" s="9"/>
      <c r="L45" s="10">
        <f t="shared" si="3"/>
      </c>
      <c r="M45" s="7"/>
      <c r="N45" s="8">
        <f t="shared" si="4"/>
      </c>
      <c r="O45" s="9"/>
      <c r="P45" s="10">
        <f t="shared" si="5"/>
      </c>
      <c r="Q45" s="7"/>
      <c r="R45" s="8">
        <f t="shared" si="6"/>
      </c>
      <c r="S45" s="9"/>
      <c r="T45" s="10">
        <f t="shared" si="13"/>
      </c>
      <c r="U45" s="7"/>
      <c r="V45" s="8">
        <f t="shared" si="12"/>
      </c>
      <c r="W45" s="7"/>
      <c r="X45" s="8">
        <f t="shared" si="8"/>
      </c>
      <c r="Y45" s="9">
        <f t="shared" si="9"/>
        <v>116.95906432748538</v>
      </c>
      <c r="Z45" s="51">
        <f t="shared" si="11"/>
        <v>41</v>
      </c>
      <c r="AA45" s="10" t="s">
        <v>36</v>
      </c>
      <c r="AB45" s="26">
        <v>46</v>
      </c>
    </row>
    <row r="46" spans="1:28" ht="12" customHeight="1">
      <c r="A46" s="27" t="s">
        <v>112</v>
      </c>
      <c r="B46" s="11" t="s">
        <v>25</v>
      </c>
      <c r="C46" s="12" t="s">
        <v>45</v>
      </c>
      <c r="D46" s="13" t="s">
        <v>27</v>
      </c>
      <c r="E46" s="7"/>
      <c r="F46" s="8">
        <f t="shared" si="0"/>
      </c>
      <c r="G46" s="9"/>
      <c r="H46" s="10">
        <f t="shared" si="1"/>
      </c>
      <c r="I46" s="7"/>
      <c r="J46" s="8">
        <f t="shared" si="2"/>
      </c>
      <c r="K46" s="9"/>
      <c r="L46" s="10">
        <f t="shared" si="3"/>
      </c>
      <c r="M46" s="7"/>
      <c r="N46" s="8">
        <f t="shared" si="4"/>
      </c>
      <c r="O46" s="9"/>
      <c r="P46" s="10">
        <f t="shared" si="5"/>
      </c>
      <c r="Q46" s="49">
        <v>30.85</v>
      </c>
      <c r="R46" s="8">
        <f t="shared" si="6"/>
        <v>116.6936790923825</v>
      </c>
      <c r="S46" s="9"/>
      <c r="T46" s="10">
        <f t="shared" si="13"/>
      </c>
      <c r="U46" s="7"/>
      <c r="V46" s="8">
        <f t="shared" si="12"/>
      </c>
      <c r="W46" s="7"/>
      <c r="X46" s="8">
        <f t="shared" si="8"/>
      </c>
      <c r="Y46" s="9">
        <f t="shared" si="9"/>
        <v>116.6936790923825</v>
      </c>
      <c r="Z46" s="51">
        <f t="shared" si="11"/>
        <v>42</v>
      </c>
      <c r="AA46" s="10" t="s">
        <v>36</v>
      </c>
      <c r="AB46" s="26">
        <v>47</v>
      </c>
    </row>
    <row r="47" spans="1:28" ht="12" customHeight="1">
      <c r="A47" s="27" t="s">
        <v>113</v>
      </c>
      <c r="B47" s="11" t="s">
        <v>114</v>
      </c>
      <c r="C47" s="12" t="s">
        <v>115</v>
      </c>
      <c r="D47" s="13" t="s">
        <v>27</v>
      </c>
      <c r="E47" s="7"/>
      <c r="F47" s="8">
        <f t="shared" si="0"/>
      </c>
      <c r="G47" s="9"/>
      <c r="H47" s="10">
        <f t="shared" si="1"/>
      </c>
      <c r="I47" s="7"/>
      <c r="J47" s="8">
        <f t="shared" si="2"/>
      </c>
      <c r="K47" s="9"/>
      <c r="L47" s="10">
        <f t="shared" si="3"/>
      </c>
      <c r="M47" s="7"/>
      <c r="N47" s="8">
        <f t="shared" si="4"/>
      </c>
      <c r="O47" s="9">
        <v>31.11</v>
      </c>
      <c r="P47" s="10">
        <f t="shared" si="5"/>
        <v>115.71841851494696</v>
      </c>
      <c r="Q47" s="7"/>
      <c r="R47" s="8">
        <f t="shared" si="6"/>
      </c>
      <c r="S47" s="9">
        <v>35</v>
      </c>
      <c r="T47" s="10">
        <f t="shared" si="13"/>
        <v>102.85714285714286</v>
      </c>
      <c r="U47" s="7"/>
      <c r="V47" s="8">
        <f t="shared" si="12"/>
      </c>
      <c r="W47" s="7"/>
      <c r="X47" s="8">
        <f t="shared" si="8"/>
      </c>
      <c r="Y47" s="9">
        <f t="shared" si="9"/>
        <v>115.71841851494696</v>
      </c>
      <c r="Z47" s="51">
        <f t="shared" si="11"/>
        <v>43</v>
      </c>
      <c r="AA47" s="10">
        <v>9.086482305571394</v>
      </c>
      <c r="AB47" s="26">
        <v>14</v>
      </c>
    </row>
    <row r="48" spans="1:28" ht="12" customHeight="1">
      <c r="A48" s="27" t="s">
        <v>116</v>
      </c>
      <c r="B48" s="11" t="s">
        <v>79</v>
      </c>
      <c r="C48" s="12" t="s">
        <v>117</v>
      </c>
      <c r="D48" s="13" t="s">
        <v>23</v>
      </c>
      <c r="E48" s="7"/>
      <c r="F48" s="8">
        <f t="shared" si="0"/>
      </c>
      <c r="G48" s="9"/>
      <c r="H48" s="10">
        <f t="shared" si="1"/>
      </c>
      <c r="I48" s="7"/>
      <c r="J48" s="8">
        <f t="shared" si="2"/>
      </c>
      <c r="K48" s="9"/>
      <c r="L48" s="10">
        <f t="shared" si="3"/>
      </c>
      <c r="M48" s="7"/>
      <c r="N48" s="8">
        <f t="shared" si="4"/>
      </c>
      <c r="O48" s="9"/>
      <c r="P48" s="10">
        <f t="shared" si="5"/>
      </c>
      <c r="Q48" s="7"/>
      <c r="R48" s="8">
        <f t="shared" si="6"/>
      </c>
      <c r="S48" s="9"/>
      <c r="T48" s="10">
        <f t="shared" si="13"/>
      </c>
      <c r="U48" s="49">
        <v>31.13</v>
      </c>
      <c r="V48" s="8">
        <f t="shared" si="12"/>
        <v>115.64407324124639</v>
      </c>
      <c r="W48" s="7"/>
      <c r="X48" s="8">
        <f t="shared" si="8"/>
      </c>
      <c r="Y48" s="9">
        <f t="shared" si="9"/>
        <v>115.64407324124639</v>
      </c>
      <c r="Z48" s="51">
        <f t="shared" si="11"/>
        <v>44</v>
      </c>
      <c r="AA48" s="10" t="s">
        <v>36</v>
      </c>
      <c r="AB48" s="26">
        <v>48</v>
      </c>
    </row>
    <row r="49" spans="1:28" ht="12" customHeight="1">
      <c r="A49" s="27" t="s">
        <v>118</v>
      </c>
      <c r="B49" s="11" t="s">
        <v>119</v>
      </c>
      <c r="C49" s="12" t="s">
        <v>61</v>
      </c>
      <c r="D49" s="13" t="s">
        <v>27</v>
      </c>
      <c r="E49" s="7">
        <v>31.17</v>
      </c>
      <c r="F49" s="8">
        <f t="shared" si="0"/>
        <v>115.49566891241578</v>
      </c>
      <c r="G49" s="9"/>
      <c r="H49" s="10">
        <f t="shared" si="1"/>
      </c>
      <c r="I49" s="7"/>
      <c r="J49" s="8">
        <f t="shared" si="2"/>
      </c>
      <c r="K49" s="9"/>
      <c r="L49" s="10">
        <f t="shared" si="3"/>
      </c>
      <c r="M49" s="7"/>
      <c r="N49" s="8">
        <f t="shared" si="4"/>
      </c>
      <c r="O49" s="9"/>
      <c r="P49" s="10">
        <f t="shared" si="5"/>
      </c>
      <c r="Q49" s="7"/>
      <c r="R49" s="8">
        <f t="shared" si="6"/>
      </c>
      <c r="S49" s="9"/>
      <c r="T49" s="10">
        <f t="shared" si="13"/>
      </c>
      <c r="U49" s="7"/>
      <c r="V49" s="8">
        <f t="shared" si="12"/>
      </c>
      <c r="W49" s="7"/>
      <c r="X49" s="8">
        <f t="shared" si="8"/>
      </c>
      <c r="Y49" s="9">
        <f t="shared" si="9"/>
        <v>115.49566891241578</v>
      </c>
      <c r="Z49" s="51">
        <f t="shared" si="11"/>
        <v>45</v>
      </c>
      <c r="AA49" s="10" t="s">
        <v>36</v>
      </c>
      <c r="AB49" s="26">
        <v>49</v>
      </c>
    </row>
    <row r="50" spans="1:28" ht="12" customHeight="1">
      <c r="A50" s="27" t="s">
        <v>120</v>
      </c>
      <c r="B50" s="11" t="s">
        <v>97</v>
      </c>
      <c r="C50" s="12" t="s">
        <v>121</v>
      </c>
      <c r="D50" s="13" t="s">
        <v>27</v>
      </c>
      <c r="E50" s="7"/>
      <c r="F50" s="8">
        <f t="shared" si="0"/>
      </c>
      <c r="G50" s="9"/>
      <c r="H50" s="10">
        <f t="shared" si="1"/>
      </c>
      <c r="I50" s="7"/>
      <c r="J50" s="8">
        <f t="shared" si="2"/>
      </c>
      <c r="K50" s="9"/>
      <c r="L50" s="10">
        <f t="shared" si="3"/>
      </c>
      <c r="M50" s="7">
        <v>31.94</v>
      </c>
      <c r="N50" s="8">
        <f t="shared" si="4"/>
        <v>112.71133375078271</v>
      </c>
      <c r="O50" s="9"/>
      <c r="P50" s="10">
        <f t="shared" si="5"/>
      </c>
      <c r="Q50" s="7"/>
      <c r="R50" s="8">
        <f t="shared" si="6"/>
      </c>
      <c r="S50" s="9"/>
      <c r="T50" s="10">
        <f t="shared" si="13"/>
      </c>
      <c r="U50" s="7"/>
      <c r="V50" s="8">
        <f t="shared" si="12"/>
      </c>
      <c r="W50" s="7"/>
      <c r="X50" s="8">
        <f t="shared" si="8"/>
      </c>
      <c r="Y50" s="9">
        <f t="shared" si="9"/>
        <v>112.71133375078271</v>
      </c>
      <c r="Z50" s="51">
        <f t="shared" si="11"/>
        <v>46</v>
      </c>
      <c r="AA50" s="10" t="s">
        <v>36</v>
      </c>
      <c r="AB50" s="26">
        <v>50</v>
      </c>
    </row>
    <row r="51" spans="1:28" ht="12" customHeight="1">
      <c r="A51" s="28" t="s">
        <v>122</v>
      </c>
      <c r="B51" s="14" t="s">
        <v>123</v>
      </c>
      <c r="C51" s="12" t="s">
        <v>124</v>
      </c>
      <c r="D51" s="13" t="s">
        <v>23</v>
      </c>
      <c r="E51" s="7">
        <v>32.02</v>
      </c>
      <c r="F51" s="8">
        <f t="shared" si="0"/>
        <v>112.42973141786382</v>
      </c>
      <c r="G51" s="9"/>
      <c r="H51" s="10">
        <f t="shared" si="1"/>
      </c>
      <c r="I51" s="7"/>
      <c r="J51" s="8">
        <f t="shared" si="2"/>
      </c>
      <c r="K51" s="9"/>
      <c r="L51" s="10">
        <f t="shared" si="3"/>
      </c>
      <c r="M51" s="7"/>
      <c r="N51" s="8">
        <f t="shared" si="4"/>
      </c>
      <c r="O51" s="9"/>
      <c r="P51" s="10">
        <f t="shared" si="5"/>
      </c>
      <c r="Q51" s="7"/>
      <c r="R51" s="8">
        <f t="shared" si="6"/>
      </c>
      <c r="S51" s="9"/>
      <c r="T51" s="10">
        <f t="shared" si="13"/>
      </c>
      <c r="U51" s="7"/>
      <c r="V51" s="8">
        <f t="shared" si="12"/>
      </c>
      <c r="W51" s="7"/>
      <c r="X51" s="8">
        <f t="shared" si="8"/>
      </c>
      <c r="Y51" s="9">
        <f t="shared" si="9"/>
        <v>112.42973141786382</v>
      </c>
      <c r="Z51" s="51">
        <f t="shared" si="11"/>
        <v>47</v>
      </c>
      <c r="AA51" s="10" t="s">
        <v>36</v>
      </c>
      <c r="AB51" s="26">
        <v>51</v>
      </c>
    </row>
    <row r="52" spans="1:28" ht="12" customHeight="1">
      <c r="A52" s="27" t="s">
        <v>125</v>
      </c>
      <c r="B52" s="11" t="s">
        <v>126</v>
      </c>
      <c r="C52" s="12" t="s">
        <v>127</v>
      </c>
      <c r="D52" s="13" t="s">
        <v>27</v>
      </c>
      <c r="E52" s="7"/>
      <c r="F52" s="8">
        <f t="shared" si="0"/>
      </c>
      <c r="G52" s="9"/>
      <c r="H52" s="10">
        <f t="shared" si="1"/>
      </c>
      <c r="I52" s="7"/>
      <c r="J52" s="8">
        <f t="shared" si="2"/>
      </c>
      <c r="K52" s="9"/>
      <c r="L52" s="10">
        <f t="shared" si="3"/>
      </c>
      <c r="M52" s="7"/>
      <c r="N52" s="8">
        <f t="shared" si="4"/>
      </c>
      <c r="O52" s="9"/>
      <c r="P52" s="10">
        <f t="shared" si="5"/>
      </c>
      <c r="Q52" s="49">
        <v>32.4</v>
      </c>
      <c r="R52" s="8">
        <f t="shared" si="6"/>
        <v>111.11111111111111</v>
      </c>
      <c r="S52" s="9"/>
      <c r="T52" s="10">
        <f t="shared" si="13"/>
      </c>
      <c r="U52" s="7"/>
      <c r="V52" s="8">
        <f t="shared" si="12"/>
      </c>
      <c r="W52" s="7"/>
      <c r="X52" s="8">
        <f t="shared" si="8"/>
      </c>
      <c r="Y52" s="9">
        <f t="shared" si="9"/>
        <v>111.11111111111111</v>
      </c>
      <c r="Z52" s="51">
        <f t="shared" si="11"/>
        <v>48</v>
      </c>
      <c r="AA52" s="10" t="s">
        <v>36</v>
      </c>
      <c r="AB52" s="26">
        <v>52</v>
      </c>
    </row>
    <row r="53" spans="1:28" ht="12" customHeight="1">
      <c r="A53" s="27" t="s">
        <v>128</v>
      </c>
      <c r="B53" s="11" t="s">
        <v>129</v>
      </c>
      <c r="C53" s="12" t="s">
        <v>100</v>
      </c>
      <c r="D53" s="13" t="s">
        <v>27</v>
      </c>
      <c r="E53" s="7"/>
      <c r="F53" s="8">
        <f t="shared" si="0"/>
      </c>
      <c r="G53" s="9"/>
      <c r="H53" s="10">
        <f t="shared" si="1"/>
      </c>
      <c r="I53" s="7"/>
      <c r="J53" s="8">
        <f t="shared" si="2"/>
      </c>
      <c r="K53" s="9"/>
      <c r="L53" s="10">
        <f t="shared" si="3"/>
      </c>
      <c r="M53" s="7"/>
      <c r="N53" s="8">
        <f t="shared" si="4"/>
      </c>
      <c r="O53" s="9"/>
      <c r="P53" s="10">
        <f t="shared" si="5"/>
      </c>
      <c r="Q53" s="49">
        <v>33.05</v>
      </c>
      <c r="R53" s="8">
        <f t="shared" si="6"/>
        <v>108.92586989409986</v>
      </c>
      <c r="S53" s="9"/>
      <c r="T53" s="10">
        <f t="shared" si="13"/>
      </c>
      <c r="U53" s="7"/>
      <c r="V53" s="8">
        <f t="shared" si="12"/>
      </c>
      <c r="W53" s="7"/>
      <c r="X53" s="8">
        <f t="shared" si="8"/>
      </c>
      <c r="Y53" s="9">
        <f t="shared" si="9"/>
        <v>108.92586989409986</v>
      </c>
      <c r="Z53" s="51">
        <f t="shared" si="11"/>
        <v>49</v>
      </c>
      <c r="AA53" s="10" t="s">
        <v>36</v>
      </c>
      <c r="AB53" s="26">
        <v>53</v>
      </c>
    </row>
    <row r="54" spans="1:28" ht="12" customHeight="1">
      <c r="A54" s="27" t="s">
        <v>130</v>
      </c>
      <c r="B54" s="11" t="s">
        <v>131</v>
      </c>
      <c r="C54" s="12"/>
      <c r="D54" s="13" t="s">
        <v>27</v>
      </c>
      <c r="E54" s="7"/>
      <c r="F54" s="8">
        <f t="shared" si="0"/>
      </c>
      <c r="G54" s="9"/>
      <c r="H54" s="10">
        <f t="shared" si="1"/>
      </c>
      <c r="I54" s="7"/>
      <c r="J54" s="8">
        <f t="shared" si="2"/>
      </c>
      <c r="K54" s="9"/>
      <c r="L54" s="10">
        <f t="shared" si="3"/>
      </c>
      <c r="M54" s="7"/>
      <c r="N54" s="8">
        <f t="shared" si="4"/>
      </c>
      <c r="O54" s="9">
        <v>33.2</v>
      </c>
      <c r="P54" s="10">
        <f t="shared" si="5"/>
        <v>108.43373493975902</v>
      </c>
      <c r="Q54" s="7"/>
      <c r="R54" s="8">
        <f t="shared" si="6"/>
      </c>
      <c r="S54" s="9"/>
      <c r="T54" s="10">
        <f t="shared" si="13"/>
      </c>
      <c r="U54" s="7"/>
      <c r="V54" s="8">
        <f t="shared" si="12"/>
      </c>
      <c r="W54" s="7"/>
      <c r="X54" s="8">
        <f t="shared" si="8"/>
      </c>
      <c r="Y54" s="9">
        <f t="shared" si="9"/>
        <v>108.43373493975902</v>
      </c>
      <c r="Z54" s="51">
        <f t="shared" si="11"/>
        <v>50</v>
      </c>
      <c r="AA54" s="10" t="s">
        <v>36</v>
      </c>
      <c r="AB54" s="26">
        <v>54</v>
      </c>
    </row>
    <row r="55" spans="1:28" ht="12" customHeight="1">
      <c r="A55" s="27" t="s">
        <v>132</v>
      </c>
      <c r="B55" s="11" t="s">
        <v>131</v>
      </c>
      <c r="C55" s="12" t="s">
        <v>106</v>
      </c>
      <c r="D55" s="13" t="s">
        <v>23</v>
      </c>
      <c r="E55" s="7"/>
      <c r="F55" s="8">
        <f t="shared" si="0"/>
      </c>
      <c r="G55" s="9"/>
      <c r="H55" s="10">
        <f t="shared" si="1"/>
      </c>
      <c r="I55" s="7"/>
      <c r="J55" s="8">
        <f t="shared" si="2"/>
      </c>
      <c r="K55" s="9"/>
      <c r="L55" s="10">
        <f t="shared" si="3"/>
      </c>
      <c r="M55" s="7"/>
      <c r="N55" s="8">
        <f t="shared" si="4"/>
      </c>
      <c r="O55" s="9"/>
      <c r="P55" s="10">
        <f t="shared" si="5"/>
      </c>
      <c r="Q55" s="49">
        <v>33.51</v>
      </c>
      <c r="R55" s="8">
        <f t="shared" si="6"/>
        <v>107.43061772605193</v>
      </c>
      <c r="S55" s="9"/>
      <c r="T55" s="10">
        <f t="shared" si="13"/>
      </c>
      <c r="U55" s="7"/>
      <c r="V55" s="8">
        <f t="shared" si="12"/>
      </c>
      <c r="W55" s="7"/>
      <c r="X55" s="8">
        <f t="shared" si="8"/>
      </c>
      <c r="Y55" s="9">
        <f t="shared" si="9"/>
        <v>107.43061772605193</v>
      </c>
      <c r="Z55" s="51">
        <f t="shared" si="11"/>
        <v>51</v>
      </c>
      <c r="AA55" s="10" t="s">
        <v>36</v>
      </c>
      <c r="AB55" s="26">
        <v>55</v>
      </c>
    </row>
    <row r="56" spans="1:28" ht="12" customHeight="1">
      <c r="A56" s="27" t="s">
        <v>133</v>
      </c>
      <c r="B56" s="11" t="s">
        <v>41</v>
      </c>
      <c r="C56" s="12" t="s">
        <v>32</v>
      </c>
      <c r="D56" s="13" t="s">
        <v>134</v>
      </c>
      <c r="E56" s="7"/>
      <c r="F56" s="8">
        <f t="shared" si="0"/>
      </c>
      <c r="G56" s="9"/>
      <c r="H56" s="10">
        <f t="shared" si="1"/>
      </c>
      <c r="I56" s="7">
        <v>38.06</v>
      </c>
      <c r="J56" s="8">
        <f t="shared" si="2"/>
        <v>94.58749343142406</v>
      </c>
      <c r="K56" s="9"/>
      <c r="L56" s="10">
        <f t="shared" si="3"/>
      </c>
      <c r="M56" s="7">
        <v>34.4</v>
      </c>
      <c r="N56" s="8">
        <f t="shared" si="4"/>
        <v>104.65116279069768</v>
      </c>
      <c r="O56" s="9">
        <v>35.35</v>
      </c>
      <c r="P56" s="10">
        <f t="shared" si="5"/>
        <v>101.83875530410184</v>
      </c>
      <c r="Q56" s="7">
        <v>35.11</v>
      </c>
      <c r="R56" s="8">
        <f t="shared" si="6"/>
        <v>102.53489034463117</v>
      </c>
      <c r="S56" s="9">
        <v>35.4</v>
      </c>
      <c r="T56" s="10">
        <f t="shared" si="13"/>
        <v>101.69491525423729</v>
      </c>
      <c r="U56" s="7"/>
      <c r="V56" s="8">
        <f t="shared" si="12"/>
      </c>
      <c r="W56" s="7"/>
      <c r="X56" s="8">
        <f t="shared" si="8"/>
      </c>
      <c r="Y56" s="9">
        <f t="shared" si="9"/>
        <v>104.65116279069768</v>
      </c>
      <c r="Z56" s="51">
        <f t="shared" si="11"/>
        <v>52</v>
      </c>
      <c r="AA56" s="10">
        <v>20.153738029820673</v>
      </c>
      <c r="AB56" s="26">
        <v>23</v>
      </c>
    </row>
    <row r="57" spans="1:28" ht="12" customHeight="1">
      <c r="A57" s="27" t="s">
        <v>135</v>
      </c>
      <c r="B57" s="11" t="s">
        <v>136</v>
      </c>
      <c r="C57" s="12" t="s">
        <v>137</v>
      </c>
      <c r="D57" s="13" t="s">
        <v>138</v>
      </c>
      <c r="E57" s="7"/>
      <c r="F57" s="8">
        <f t="shared" si="0"/>
      </c>
      <c r="G57" s="9"/>
      <c r="H57" s="10">
        <f t="shared" si="1"/>
      </c>
      <c r="I57" s="7"/>
      <c r="J57" s="8">
        <f t="shared" si="2"/>
      </c>
      <c r="K57" s="9"/>
      <c r="L57" s="10">
        <f t="shared" si="3"/>
      </c>
      <c r="M57" s="7"/>
      <c r="N57" s="8">
        <f t="shared" si="4"/>
      </c>
      <c r="O57" s="9"/>
      <c r="P57" s="10">
        <f t="shared" si="5"/>
      </c>
      <c r="Q57" s="49">
        <v>34.8</v>
      </c>
      <c r="R57" s="8">
        <f t="shared" si="6"/>
        <v>103.44827586206897</v>
      </c>
      <c r="S57" s="9"/>
      <c r="T57" s="10">
        <f t="shared" si="13"/>
      </c>
      <c r="U57" s="7"/>
      <c r="V57" s="8">
        <f t="shared" si="12"/>
      </c>
      <c r="W57" s="7"/>
      <c r="X57" s="8">
        <f t="shared" si="8"/>
      </c>
      <c r="Y57" s="9">
        <f t="shared" si="9"/>
        <v>103.44827586206897</v>
      </c>
      <c r="Z57" s="51">
        <f t="shared" si="11"/>
        <v>53</v>
      </c>
      <c r="AA57" s="10">
        <v>21.356624958449387</v>
      </c>
      <c r="AB57" s="26">
        <v>25</v>
      </c>
    </row>
    <row r="58" spans="1:28" ht="12" customHeight="1">
      <c r="A58" s="27" t="s">
        <v>139</v>
      </c>
      <c r="B58" s="11" t="s">
        <v>140</v>
      </c>
      <c r="C58" s="12"/>
      <c r="D58" s="13" t="s">
        <v>27</v>
      </c>
      <c r="E58" s="7"/>
      <c r="F58" s="8">
        <f t="shared" si="0"/>
      </c>
      <c r="G58" s="9"/>
      <c r="H58" s="10">
        <f t="shared" si="1"/>
      </c>
      <c r="I58" s="7"/>
      <c r="J58" s="8">
        <f t="shared" si="2"/>
      </c>
      <c r="K58" s="9"/>
      <c r="L58" s="10">
        <f t="shared" si="3"/>
      </c>
      <c r="M58" s="7"/>
      <c r="N58" s="8">
        <f t="shared" si="4"/>
      </c>
      <c r="O58" s="9">
        <v>35.1</v>
      </c>
      <c r="P58" s="10">
        <f t="shared" si="5"/>
        <v>102.56410256410255</v>
      </c>
      <c r="Q58" s="7"/>
      <c r="R58" s="8">
        <f t="shared" si="6"/>
      </c>
      <c r="S58" s="9"/>
      <c r="T58" s="10">
        <f t="shared" si="13"/>
      </c>
      <c r="U58" s="7"/>
      <c r="V58" s="8">
        <f t="shared" si="12"/>
      </c>
      <c r="W58" s="7"/>
      <c r="X58" s="8">
        <f t="shared" si="8"/>
      </c>
      <c r="Y58" s="9">
        <f t="shared" si="9"/>
        <v>102.56410256410255</v>
      </c>
      <c r="Z58" s="51">
        <f t="shared" si="11"/>
        <v>54</v>
      </c>
      <c r="AA58" s="10" t="s">
        <v>36</v>
      </c>
      <c r="AB58" s="26">
        <v>56</v>
      </c>
    </row>
    <row r="59" spans="1:28" ht="12" customHeight="1">
      <c r="A59" s="27" t="s">
        <v>141</v>
      </c>
      <c r="B59" s="11" t="s">
        <v>49</v>
      </c>
      <c r="C59" s="12" t="s">
        <v>142</v>
      </c>
      <c r="D59" s="13" t="s">
        <v>27</v>
      </c>
      <c r="E59" s="7"/>
      <c r="F59" s="8">
        <f t="shared" si="0"/>
      </c>
      <c r="G59" s="9"/>
      <c r="H59" s="10">
        <f t="shared" si="1"/>
      </c>
      <c r="I59" s="7"/>
      <c r="J59" s="8">
        <f t="shared" si="2"/>
      </c>
      <c r="K59" s="9"/>
      <c r="L59" s="10">
        <f t="shared" si="3"/>
      </c>
      <c r="M59" s="7">
        <v>36.06</v>
      </c>
      <c r="N59" s="8">
        <f t="shared" si="4"/>
        <v>99.83361064891847</v>
      </c>
      <c r="O59" s="9"/>
      <c r="P59" s="10">
        <f t="shared" si="5"/>
      </c>
      <c r="Q59" s="7"/>
      <c r="R59" s="8">
        <f t="shared" si="6"/>
      </c>
      <c r="S59" s="9"/>
      <c r="T59" s="10">
        <f t="shared" si="13"/>
      </c>
      <c r="U59" s="7"/>
      <c r="V59" s="8">
        <f t="shared" si="12"/>
      </c>
      <c r="W59" s="7"/>
      <c r="X59" s="8">
        <f t="shared" si="8"/>
      </c>
      <c r="Y59" s="9">
        <f t="shared" si="9"/>
        <v>99.83361064891847</v>
      </c>
      <c r="Z59" s="51">
        <f t="shared" si="11"/>
        <v>55</v>
      </c>
      <c r="AA59" s="10" t="s">
        <v>36</v>
      </c>
      <c r="AB59" s="26">
        <v>57</v>
      </c>
    </row>
    <row r="60" spans="1:28" ht="12" customHeight="1">
      <c r="A60" s="27" t="s">
        <v>143</v>
      </c>
      <c r="B60" s="11" t="s">
        <v>144</v>
      </c>
      <c r="C60" s="12" t="s">
        <v>45</v>
      </c>
      <c r="D60" s="13" t="s">
        <v>145</v>
      </c>
      <c r="E60" s="7">
        <v>36.64</v>
      </c>
      <c r="F60" s="8">
        <f t="shared" si="0"/>
        <v>98.2532751091703</v>
      </c>
      <c r="G60" s="9"/>
      <c r="H60" s="10">
        <f t="shared" si="1"/>
      </c>
      <c r="I60" s="7"/>
      <c r="J60" s="8">
        <f t="shared" si="2"/>
      </c>
      <c r="K60" s="9"/>
      <c r="L60" s="10">
        <f t="shared" si="3"/>
      </c>
      <c r="M60" s="7"/>
      <c r="N60" s="8">
        <f t="shared" si="4"/>
      </c>
      <c r="O60" s="9"/>
      <c r="P60" s="10">
        <f t="shared" si="5"/>
      </c>
      <c r="Q60" s="7">
        <v>44.37</v>
      </c>
      <c r="R60" s="8">
        <f t="shared" si="6"/>
        <v>81.13590263691684</v>
      </c>
      <c r="S60" s="9"/>
      <c r="T60" s="10">
        <f t="shared" si="13"/>
      </c>
      <c r="U60" s="7"/>
      <c r="V60" s="8">
        <f t="shared" si="12"/>
      </c>
      <c r="W60" s="7"/>
      <c r="X60" s="8">
        <f t="shared" si="8"/>
      </c>
      <c r="Y60" s="9">
        <f t="shared" si="9"/>
        <v>98.2532751091703</v>
      </c>
      <c r="Z60" s="51">
        <f t="shared" si="11"/>
        <v>56</v>
      </c>
      <c r="AA60" s="10">
        <v>26.551625711348052</v>
      </c>
      <c r="AB60" s="26">
        <v>28</v>
      </c>
    </row>
    <row r="61" spans="1:28" ht="12" customHeight="1">
      <c r="A61" s="27" t="s">
        <v>146</v>
      </c>
      <c r="B61" s="11" t="s">
        <v>97</v>
      </c>
      <c r="C61" s="12" t="s">
        <v>121</v>
      </c>
      <c r="D61" s="13" t="s">
        <v>27</v>
      </c>
      <c r="E61" s="7"/>
      <c r="F61" s="8">
        <f t="shared" si="0"/>
      </c>
      <c r="G61" s="9"/>
      <c r="H61" s="10">
        <f t="shared" si="1"/>
      </c>
      <c r="I61" s="7"/>
      <c r="J61" s="8">
        <f t="shared" si="2"/>
      </c>
      <c r="K61" s="9"/>
      <c r="L61" s="10">
        <f t="shared" si="3"/>
      </c>
      <c r="M61" s="7">
        <v>37.28</v>
      </c>
      <c r="N61" s="8">
        <f t="shared" si="4"/>
        <v>96.56652360515021</v>
      </c>
      <c r="O61" s="9"/>
      <c r="P61" s="10">
        <f t="shared" si="5"/>
      </c>
      <c r="Q61" s="7"/>
      <c r="R61" s="8">
        <f t="shared" si="6"/>
      </c>
      <c r="S61" s="9"/>
      <c r="T61" s="10">
        <f t="shared" si="13"/>
      </c>
      <c r="U61" s="7"/>
      <c r="V61" s="8">
        <f t="shared" si="12"/>
      </c>
      <c r="W61" s="7"/>
      <c r="X61" s="8">
        <f t="shared" si="8"/>
      </c>
      <c r="Y61" s="9">
        <f t="shared" si="9"/>
        <v>96.56652360515021</v>
      </c>
      <c r="Z61" s="51">
        <f t="shared" si="11"/>
        <v>57</v>
      </c>
      <c r="AA61" s="10" t="s">
        <v>36</v>
      </c>
      <c r="AB61" s="26">
        <v>58</v>
      </c>
    </row>
    <row r="62" spans="1:28" ht="12" customHeight="1">
      <c r="A62" s="27" t="s">
        <v>147</v>
      </c>
      <c r="B62" s="11" t="s">
        <v>148</v>
      </c>
      <c r="C62" s="12" t="s">
        <v>61</v>
      </c>
      <c r="D62" s="13" t="s">
        <v>27</v>
      </c>
      <c r="E62" s="7">
        <v>41.92</v>
      </c>
      <c r="F62" s="8">
        <f t="shared" si="0"/>
        <v>85.87786259541984</v>
      </c>
      <c r="G62" s="9"/>
      <c r="H62" s="10">
        <f t="shared" si="1"/>
      </c>
      <c r="I62" s="7"/>
      <c r="J62" s="8">
        <f t="shared" si="2"/>
      </c>
      <c r="K62" s="9"/>
      <c r="L62" s="10">
        <f t="shared" si="3"/>
      </c>
      <c r="M62" s="7"/>
      <c r="N62" s="8">
        <f t="shared" si="4"/>
      </c>
      <c r="O62" s="9"/>
      <c r="P62" s="10">
        <f t="shared" si="5"/>
      </c>
      <c r="Q62" s="7"/>
      <c r="R62" s="8">
        <f t="shared" si="6"/>
      </c>
      <c r="S62" s="9"/>
      <c r="T62" s="10">
        <f t="shared" si="13"/>
      </c>
      <c r="U62" s="7"/>
      <c r="V62" s="8">
        <f t="shared" si="12"/>
      </c>
      <c r="W62" s="7"/>
      <c r="X62" s="8">
        <f t="shared" si="8"/>
      </c>
      <c r="Y62" s="9">
        <f t="shared" si="9"/>
        <v>85.87786259541984</v>
      </c>
      <c r="Z62" s="51">
        <f t="shared" si="11"/>
        <v>58</v>
      </c>
      <c r="AA62" s="10" t="s">
        <v>36</v>
      </c>
      <c r="AB62" s="26">
        <v>59</v>
      </c>
    </row>
    <row r="63" spans="1:28" ht="12" customHeight="1">
      <c r="A63" s="28" t="s">
        <v>149</v>
      </c>
      <c r="B63" s="14" t="s">
        <v>31</v>
      </c>
      <c r="C63" s="12" t="s">
        <v>150</v>
      </c>
      <c r="D63" s="13" t="s">
        <v>27</v>
      </c>
      <c r="E63" s="7"/>
      <c r="F63" s="8">
        <f t="shared" si="0"/>
      </c>
      <c r="G63" s="9">
        <v>43.9</v>
      </c>
      <c r="H63" s="10">
        <f t="shared" si="1"/>
        <v>82.00455580865604</v>
      </c>
      <c r="I63" s="7"/>
      <c r="J63" s="8">
        <f t="shared" si="2"/>
      </c>
      <c r="K63" s="9">
        <v>44.79</v>
      </c>
      <c r="L63" s="10">
        <f t="shared" si="3"/>
        <v>80.37508372404555</v>
      </c>
      <c r="M63" s="7"/>
      <c r="N63" s="8">
        <f t="shared" si="4"/>
      </c>
      <c r="O63" s="9"/>
      <c r="P63" s="10">
        <f t="shared" si="5"/>
      </c>
      <c r="Q63" s="7"/>
      <c r="R63" s="8">
        <f t="shared" si="6"/>
      </c>
      <c r="S63" s="9"/>
      <c r="T63" s="10">
        <f t="shared" si="13"/>
      </c>
      <c r="U63" s="7">
        <v>0</v>
      </c>
      <c r="V63" s="8">
        <v>0</v>
      </c>
      <c r="W63" s="7"/>
      <c r="X63" s="8">
        <f t="shared" si="8"/>
      </c>
      <c r="Y63" s="9">
        <f t="shared" si="9"/>
        <v>82.00455580865604</v>
      </c>
      <c r="Z63" s="51">
        <f t="shared" si="11"/>
        <v>59</v>
      </c>
      <c r="AA63" s="10">
        <v>42.80034501186232</v>
      </c>
      <c r="AB63" s="26">
        <v>35</v>
      </c>
    </row>
    <row r="64" spans="1:28" ht="12" customHeight="1">
      <c r="A64" s="27" t="s">
        <v>116</v>
      </c>
      <c r="B64" s="11" t="s">
        <v>151</v>
      </c>
      <c r="C64" s="12" t="s">
        <v>117</v>
      </c>
      <c r="D64" s="13" t="s">
        <v>23</v>
      </c>
      <c r="E64" s="7"/>
      <c r="F64" s="8">
        <f t="shared" si="0"/>
      </c>
      <c r="G64" s="9"/>
      <c r="H64" s="10">
        <f t="shared" si="1"/>
      </c>
      <c r="I64" s="7"/>
      <c r="J64" s="8">
        <f t="shared" si="2"/>
      </c>
      <c r="K64" s="9">
        <v>44.01</v>
      </c>
      <c r="L64" s="10">
        <f t="shared" si="3"/>
        <v>81.79959100204499</v>
      </c>
      <c r="M64" s="7"/>
      <c r="N64" s="8">
        <f t="shared" si="4"/>
      </c>
      <c r="O64" s="9"/>
      <c r="P64" s="10">
        <f t="shared" si="5"/>
      </c>
      <c r="Q64" s="7"/>
      <c r="R64" s="8">
        <f t="shared" si="6"/>
      </c>
      <c r="S64" s="9"/>
      <c r="T64" s="10">
        <f t="shared" si="13"/>
      </c>
      <c r="U64" s="7"/>
      <c r="V64" s="8">
        <f>IF(U64="","",3600/U64)</f>
      </c>
      <c r="W64" s="7"/>
      <c r="X64" s="8">
        <f t="shared" si="8"/>
      </c>
      <c r="Y64" s="9">
        <f t="shared" si="9"/>
        <v>81.79959100204499</v>
      </c>
      <c r="Z64" s="51">
        <f t="shared" si="11"/>
        <v>60</v>
      </c>
      <c r="AA64" s="10" t="s">
        <v>36</v>
      </c>
      <c r="AB64" s="26">
        <v>60</v>
      </c>
    </row>
    <row r="65" spans="1:28" ht="12" customHeight="1">
      <c r="A65" s="27" t="s">
        <v>152</v>
      </c>
      <c r="B65" s="11" t="s">
        <v>151</v>
      </c>
      <c r="C65" s="12" t="s">
        <v>50</v>
      </c>
      <c r="D65" s="13" t="s">
        <v>23</v>
      </c>
      <c r="E65" s="7"/>
      <c r="F65" s="8">
        <f t="shared" si="0"/>
      </c>
      <c r="G65" s="9">
        <v>44.1</v>
      </c>
      <c r="H65" s="10">
        <f t="shared" si="1"/>
        <v>81.63265306122449</v>
      </c>
      <c r="I65" s="7"/>
      <c r="J65" s="8">
        <f t="shared" si="2"/>
      </c>
      <c r="K65" s="9"/>
      <c r="L65" s="10">
        <f t="shared" si="3"/>
      </c>
      <c r="M65" s="7"/>
      <c r="N65" s="8">
        <f t="shared" si="4"/>
      </c>
      <c r="O65" s="9"/>
      <c r="P65" s="10">
        <f t="shared" si="5"/>
      </c>
      <c r="Q65" s="7"/>
      <c r="R65" s="8">
        <f t="shared" si="6"/>
      </c>
      <c r="S65" s="9"/>
      <c r="T65" s="10">
        <f t="shared" si="13"/>
      </c>
      <c r="U65" s="7"/>
      <c r="V65" s="8">
        <f>IF(U65="","",3600/U65)</f>
      </c>
      <c r="W65" s="7"/>
      <c r="X65" s="8">
        <f t="shared" si="8"/>
      </c>
      <c r="Y65" s="9">
        <f t="shared" si="9"/>
        <v>81.63265306122449</v>
      </c>
      <c r="Z65" s="51">
        <f t="shared" si="11"/>
        <v>61</v>
      </c>
      <c r="AA65" s="10" t="s">
        <v>36</v>
      </c>
      <c r="AB65" s="26">
        <v>61</v>
      </c>
    </row>
    <row r="66" spans="1:28" ht="12" customHeight="1">
      <c r="A66" s="27" t="s">
        <v>153</v>
      </c>
      <c r="B66" s="11" t="s">
        <v>154</v>
      </c>
      <c r="C66" s="12" t="s">
        <v>50</v>
      </c>
      <c r="D66" s="13" t="s">
        <v>23</v>
      </c>
      <c r="E66" s="7"/>
      <c r="F66" s="8">
        <f t="shared" si="0"/>
      </c>
      <c r="G66" s="9">
        <v>46.2</v>
      </c>
      <c r="H66" s="10">
        <f t="shared" si="1"/>
        <v>77.92207792207792</v>
      </c>
      <c r="I66" s="7"/>
      <c r="J66" s="8">
        <f t="shared" si="2"/>
      </c>
      <c r="K66" s="9"/>
      <c r="L66" s="10">
        <f t="shared" si="3"/>
      </c>
      <c r="M66" s="7"/>
      <c r="N66" s="8">
        <f t="shared" si="4"/>
      </c>
      <c r="O66" s="9"/>
      <c r="P66" s="10">
        <f t="shared" si="5"/>
      </c>
      <c r="Q66" s="7"/>
      <c r="R66" s="8">
        <f t="shared" si="6"/>
      </c>
      <c r="S66" s="9"/>
      <c r="T66" s="10">
        <f t="shared" si="13"/>
      </c>
      <c r="U66" s="7"/>
      <c r="V66" s="8">
        <f>IF(U66="","",3600/U66)</f>
      </c>
      <c r="W66" s="7"/>
      <c r="X66" s="8">
        <f t="shared" si="8"/>
      </c>
      <c r="Y66" s="9">
        <f t="shared" si="9"/>
        <v>77.92207792207792</v>
      </c>
      <c r="Z66" s="51">
        <f t="shared" si="11"/>
        <v>62</v>
      </c>
      <c r="AA66" s="10" t="s">
        <v>36</v>
      </c>
      <c r="AB66" s="26">
        <v>62</v>
      </c>
    </row>
    <row r="67" spans="1:28" ht="12" customHeight="1">
      <c r="A67" s="27" t="s">
        <v>155</v>
      </c>
      <c r="B67" s="11" t="s">
        <v>156</v>
      </c>
      <c r="C67" s="12" t="s">
        <v>98</v>
      </c>
      <c r="D67" s="13" t="s">
        <v>23</v>
      </c>
      <c r="E67" s="7"/>
      <c r="F67" s="8">
        <f t="shared" si="0"/>
      </c>
      <c r="G67" s="9"/>
      <c r="H67" s="10">
        <f t="shared" si="1"/>
      </c>
      <c r="I67" s="7"/>
      <c r="J67" s="8">
        <f t="shared" si="2"/>
      </c>
      <c r="K67" s="9"/>
      <c r="L67" s="10">
        <f t="shared" si="3"/>
      </c>
      <c r="M67" s="7"/>
      <c r="N67" s="8">
        <f t="shared" si="4"/>
      </c>
      <c r="O67" s="9"/>
      <c r="P67" s="10">
        <f t="shared" si="5"/>
      </c>
      <c r="Q67" s="7"/>
      <c r="R67" s="8">
        <f t="shared" si="6"/>
      </c>
      <c r="S67" s="9">
        <v>0</v>
      </c>
      <c r="T67" s="10">
        <v>0</v>
      </c>
      <c r="U67" s="7"/>
      <c r="V67" s="8">
        <f>IF(U67="","",3600/U67)</f>
      </c>
      <c r="W67" s="7"/>
      <c r="X67" s="8">
        <f t="shared" si="8"/>
      </c>
      <c r="Y67" s="9">
        <v>0</v>
      </c>
      <c r="Z67" s="51">
        <f t="shared" si="11"/>
        <v>63</v>
      </c>
      <c r="AA67" s="10" t="s">
        <v>36</v>
      </c>
      <c r="AB67" s="26">
        <v>63</v>
      </c>
    </row>
    <row r="68" spans="1:28" ht="12" customHeight="1" thickBot="1">
      <c r="A68" s="55" t="s">
        <v>157</v>
      </c>
      <c r="B68" s="56" t="s">
        <v>25</v>
      </c>
      <c r="C68" s="57" t="s">
        <v>158</v>
      </c>
      <c r="D68" s="30" t="s">
        <v>23</v>
      </c>
      <c r="E68" s="31"/>
      <c r="F68" s="32">
        <f t="shared" si="0"/>
      </c>
      <c r="G68" s="33"/>
      <c r="H68" s="34">
        <f t="shared" si="1"/>
      </c>
      <c r="I68" s="31"/>
      <c r="J68" s="32">
        <f t="shared" si="2"/>
      </c>
      <c r="K68" s="33"/>
      <c r="L68" s="34">
        <f t="shared" si="3"/>
      </c>
      <c r="M68" s="31"/>
      <c r="N68" s="32">
        <f t="shared" si="4"/>
      </c>
      <c r="O68" s="33"/>
      <c r="P68" s="34">
        <f t="shared" si="5"/>
      </c>
      <c r="Q68" s="31"/>
      <c r="R68" s="32">
        <f t="shared" si="6"/>
      </c>
      <c r="S68" s="33">
        <v>0</v>
      </c>
      <c r="T68" s="34">
        <v>0</v>
      </c>
      <c r="U68" s="31"/>
      <c r="V68" s="32">
        <f>IF(U68="","",3600/U68)</f>
      </c>
      <c r="W68" s="31"/>
      <c r="X68" s="32">
        <f t="shared" si="8"/>
      </c>
      <c r="Y68" s="33">
        <v>0</v>
      </c>
      <c r="Z68" s="58">
        <f t="shared" si="11"/>
        <v>64</v>
      </c>
      <c r="AA68" s="34" t="s">
        <v>36</v>
      </c>
      <c r="AB68" s="35">
        <v>64</v>
      </c>
    </row>
    <row r="69" spans="1:28" ht="12" thickTop="1">
      <c r="A69" s="1"/>
      <c r="B69" s="1"/>
      <c r="C69" s="2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6"/>
    </row>
  </sheetData>
  <mergeCells count="27">
    <mergeCell ref="A1:AB1"/>
    <mergeCell ref="A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AB3"/>
    <mergeCell ref="A4:B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dcterms:created xsi:type="dcterms:W3CDTF">2011-03-07T13:16:34Z</dcterms:created>
  <dcterms:modified xsi:type="dcterms:W3CDTF">2011-03-07T14:28:28Z</dcterms:modified>
  <cp:category/>
  <cp:version/>
  <cp:contentType/>
  <cp:contentStatus/>
</cp:coreProperties>
</file>